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Barbora.Burianova\Documents\NEN Štěpánov\2025\10. Oprava podlahy na b. č. 2, 6, 20 a 33, Technický prostor Hostašovice\"/>
    </mc:Choice>
  </mc:AlternateContent>
  <xr:revisionPtr revIDLastSave="0" documentId="13_ncr:1_{47611717-E82B-4BB5-9683-9F68A22184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dlahy - slepý" sheetId="9" r:id="rId1"/>
  </sheets>
  <definedNames>
    <definedName name="_xlnm._FilterDatabase" localSheetId="0" hidden="1">'podlahy - slepý'!$A$5:$CW$47</definedName>
    <definedName name="cisloobjektu" localSheetId="0">#REF!</definedName>
    <definedName name="cisloobjektu">#REF!</definedName>
    <definedName name="cislostavby" localSheetId="0">#REF!</definedName>
    <definedName name="cislostavby">#REF!</definedName>
    <definedName name="Datum" localSheetId="0">#REF!</definedName>
    <definedName name="Datum">#REF!</definedName>
    <definedName name="Dil" localSheetId="0">#REF!</definedName>
    <definedName name="Dil">#REF!</definedName>
    <definedName name="Dodavka" localSheetId="0">#REF!</definedName>
    <definedName name="Dodavka">#REF!</definedName>
    <definedName name="Dodavka0" localSheetId="0">'podlahy - slepý'!#REF!</definedName>
    <definedName name="Dodavka0">#REF!</definedName>
    <definedName name="HSV" localSheetId="0">#REF!</definedName>
    <definedName name="HSV">#REF!</definedName>
    <definedName name="HSV0" localSheetId="0">'podlahy - slepý'!#REF!</definedName>
    <definedName name="HSV0">#REF!</definedName>
    <definedName name="HZS" localSheetId="0">#REF!</definedName>
    <definedName name="HZS">#REF!</definedName>
    <definedName name="HZS0" localSheetId="0">'podlahy - slepý'!#REF!</definedName>
    <definedName name="HZS0">#REF!</definedName>
    <definedName name="JKSO" localSheetId="0">#REF!</definedName>
    <definedName name="JKSO">#REF!</definedName>
    <definedName name="MJ" localSheetId="0">#REF!</definedName>
    <definedName name="MJ">#REF!</definedName>
    <definedName name="Mont" localSheetId="0">#REF!</definedName>
    <definedName name="Mont">#REF!</definedName>
    <definedName name="Montaz0" localSheetId="0">'podlahy - slepý'!#REF!</definedName>
    <definedName name="Montaz0">#REF!</definedName>
    <definedName name="NazevDilu" localSheetId="0">#REF!</definedName>
    <definedName name="NazevDilu">#REF!</definedName>
    <definedName name="nazevobjektu" localSheetId="0">#REF!</definedName>
    <definedName name="nazevobjektu">#REF!</definedName>
    <definedName name="nazevstavby" localSheetId="0">#REF!</definedName>
    <definedName name="nazevstavby">#REF!</definedName>
    <definedName name="_xlnm.Print_Titles" localSheetId="0">'podlahy - slepý'!$1:$5</definedName>
    <definedName name="Objednatel" localSheetId="0">#REF!</definedName>
    <definedName name="Objednatel">#REF!</definedName>
    <definedName name="_xlnm.Print_Area" localSheetId="0">'podlahy - slepý'!$A$1:$F$70</definedName>
    <definedName name="PocetMJ" localSheetId="0">#REF!</definedName>
    <definedName name="PocetMJ">#REF!</definedName>
    <definedName name="Poznamka" localSheetId="0">#REF!</definedName>
    <definedName name="Poznamka">#REF!</definedName>
    <definedName name="Projektant" localSheetId="0">#REF!</definedName>
    <definedName name="Projektant">#REF!</definedName>
    <definedName name="PSV" localSheetId="0">#REF!</definedName>
    <definedName name="PSV">#REF!</definedName>
    <definedName name="PSV0" localSheetId="0">'podlahy - slepý'!#REF!</definedName>
    <definedName name="PSV0">#REF!</definedName>
    <definedName name="SazbaDPH1" localSheetId="0">#REF!</definedName>
    <definedName name="SazbaDPH1">#REF!</definedName>
    <definedName name="SazbaDPH2" localSheetId="0">#REF!</definedName>
    <definedName name="SazbaDPH2">#REF!</definedName>
    <definedName name="SloupecCC" localSheetId="0">'podlahy - slepý'!$F$5</definedName>
    <definedName name="SloupecCC">#REF!</definedName>
    <definedName name="SloupecCisloPol" localSheetId="0">'podlahy - slepý'!#REF!</definedName>
    <definedName name="SloupecCisloPol">#REF!</definedName>
    <definedName name="SloupecJC" localSheetId="0">'podlahy - slepý'!$E$5</definedName>
    <definedName name="SloupecJC">#REF!</definedName>
    <definedName name="SloupecMJ" localSheetId="0">'podlahy - slepý'!$C$5</definedName>
    <definedName name="SloupecMJ">#REF!</definedName>
    <definedName name="SloupecMnozstvi" localSheetId="0">'podlahy - slepý'!$D$5</definedName>
    <definedName name="SloupecMnozstvi">#REF!</definedName>
    <definedName name="SloupecNazPol" localSheetId="0">'podlahy - slepý'!$B$5</definedName>
    <definedName name="SloupecNazPol">#REF!</definedName>
    <definedName name="SloupecPC" localSheetId="0">'podlahy - slepý'!$A$5</definedName>
    <definedName name="SloupecPC">#REF!</definedName>
    <definedName name="solver_lin" localSheetId="0" hidden="1">0</definedName>
    <definedName name="solver_num" localSheetId="0" hidden="1">0</definedName>
    <definedName name="solver_opt" localSheetId="0" hidden="1">'podlahy - slepý'!#REF!</definedName>
    <definedName name="solver_typ" localSheetId="0" hidden="1">1</definedName>
    <definedName name="solver_val" localSheetId="0" hidden="1">0</definedName>
    <definedName name="Typ" localSheetId="0">'podlahy - slepý'!#REF!</definedName>
    <definedName name="Typ">#REF!</definedName>
    <definedName name="VRN" localSheetId="0">#REF!</definedName>
    <definedName name="VRN">#REF!</definedName>
    <definedName name="VRNKc" localSheetId="0">#REF!</definedName>
    <definedName name="VRNKc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Zakazka" localSheetId="0">#REF!</definedName>
    <definedName name="Zakazka">#REF!</definedName>
    <definedName name="Zaklad22" localSheetId="0">#REF!</definedName>
    <definedName name="Zaklad22">#REF!</definedName>
    <definedName name="Zaklad5" localSheetId="0">#REF!</definedName>
    <definedName name="Zaklad5">#REF!</definedName>
    <definedName name="Zhotovitel" localSheetId="0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9" l="1"/>
  <c r="F65" i="9"/>
  <c r="F64" i="9"/>
  <c r="F63" i="9"/>
  <c r="F61" i="9"/>
  <c r="BD60" i="9"/>
  <c r="BC60" i="9"/>
  <c r="BB60" i="9"/>
  <c r="AZ60" i="9"/>
  <c r="F60" i="9"/>
  <c r="BA60" i="9" s="1"/>
  <c r="BD59" i="9"/>
  <c r="BC59" i="9"/>
  <c r="BB59" i="9"/>
  <c r="AZ59" i="9"/>
  <c r="F59" i="9"/>
  <c r="BA59" i="9" s="1"/>
  <c r="BD58" i="9"/>
  <c r="BC58" i="9"/>
  <c r="BB58" i="9"/>
  <c r="AZ58" i="9"/>
  <c r="F58" i="9"/>
  <c r="BA58" i="9" s="1"/>
  <c r="BD57" i="9"/>
  <c r="BC57" i="9"/>
  <c r="BB57" i="9"/>
  <c r="BA57" i="9"/>
  <c r="AZ57" i="9"/>
  <c r="F57" i="9"/>
  <c r="BD56" i="9"/>
  <c r="BC56" i="9"/>
  <c r="BB56" i="9"/>
  <c r="AZ56" i="9"/>
  <c r="F56" i="9"/>
  <c r="BA56" i="9" s="1"/>
  <c r="BD55" i="9"/>
  <c r="BC55" i="9"/>
  <c r="BB55" i="9"/>
  <c r="BA55" i="9"/>
  <c r="AZ55" i="9"/>
  <c r="F55" i="9"/>
  <c r="BD54" i="9"/>
  <c r="BC54" i="9"/>
  <c r="BB54" i="9"/>
  <c r="AZ54" i="9"/>
  <c r="F54" i="9"/>
  <c r="BA54" i="9" s="1"/>
  <c r="BD52" i="9"/>
  <c r="BC52" i="9"/>
  <c r="BB52" i="9"/>
  <c r="BA52" i="9"/>
  <c r="F52" i="9"/>
  <c r="AZ52" i="9" s="1"/>
  <c r="BD51" i="9"/>
  <c r="BC51" i="9"/>
  <c r="BB51" i="9"/>
  <c r="BA51" i="9"/>
  <c r="F51" i="9"/>
  <c r="AZ51" i="9" s="1"/>
  <c r="BD50" i="9"/>
  <c r="BC50" i="9"/>
  <c r="BB50" i="9"/>
  <c r="BA50" i="9"/>
  <c r="F50" i="9"/>
  <c r="AZ50" i="9" s="1"/>
  <c r="F47" i="9"/>
  <c r="BD46" i="9"/>
  <c r="BC46" i="9"/>
  <c r="BB46" i="9"/>
  <c r="AZ46" i="9"/>
  <c r="F46" i="9"/>
  <c r="BA46" i="9" s="1"/>
  <c r="BD45" i="9"/>
  <c r="BC45" i="9"/>
  <c r="BB45" i="9"/>
  <c r="AZ45" i="9"/>
  <c r="F45" i="9"/>
  <c r="BA45" i="9" s="1"/>
  <c r="BD44" i="9"/>
  <c r="BC44" i="9"/>
  <c r="BB44" i="9"/>
  <c r="BA44" i="9"/>
  <c r="AZ44" i="9"/>
  <c r="F44" i="9"/>
  <c r="BD43" i="9"/>
  <c r="BC43" i="9"/>
  <c r="BB43" i="9"/>
  <c r="AZ43" i="9"/>
  <c r="F43" i="9"/>
  <c r="BA43" i="9" s="1"/>
  <c r="BD42" i="9"/>
  <c r="BC42" i="9"/>
  <c r="BB42" i="9"/>
  <c r="AZ42" i="9"/>
  <c r="F42" i="9"/>
  <c r="BA42" i="9" s="1"/>
  <c r="BD41" i="9"/>
  <c r="BC41" i="9"/>
  <c r="BB41" i="9"/>
  <c r="AZ41" i="9"/>
  <c r="F41" i="9"/>
  <c r="BA41" i="9" s="1"/>
  <c r="BD40" i="9"/>
  <c r="BC40" i="9"/>
  <c r="BB40" i="9"/>
  <c r="AZ40" i="9"/>
  <c r="F40" i="9"/>
  <c r="BA40" i="9" s="1"/>
  <c r="BD38" i="9"/>
  <c r="BC38" i="9"/>
  <c r="BB38" i="9"/>
  <c r="BA38" i="9"/>
  <c r="F38" i="9"/>
  <c r="AZ38" i="9" s="1"/>
  <c r="BD37" i="9"/>
  <c r="BC37" i="9"/>
  <c r="BB37" i="9"/>
  <c r="BA37" i="9"/>
  <c r="F37" i="9"/>
  <c r="AZ37" i="9" s="1"/>
  <c r="BD36" i="9"/>
  <c r="BC36" i="9"/>
  <c r="BB36" i="9"/>
  <c r="BA36" i="9"/>
  <c r="F36" i="9"/>
  <c r="AZ36" i="9" s="1"/>
  <c r="F33" i="9"/>
  <c r="BD32" i="9"/>
  <c r="BC32" i="9"/>
  <c r="BB32" i="9"/>
  <c r="AZ32" i="9"/>
  <c r="F32" i="9"/>
  <c r="BA32" i="9" s="1"/>
  <c r="BD31" i="9"/>
  <c r="BC31" i="9"/>
  <c r="BB31" i="9"/>
  <c r="AZ31" i="9"/>
  <c r="F31" i="9"/>
  <c r="BA31" i="9" s="1"/>
  <c r="BD30" i="9"/>
  <c r="BC30" i="9"/>
  <c r="BB30" i="9"/>
  <c r="AZ30" i="9"/>
  <c r="F30" i="9"/>
  <c r="BA30" i="9" s="1"/>
  <c r="BD29" i="9"/>
  <c r="BC29" i="9"/>
  <c r="BB29" i="9"/>
  <c r="AZ29" i="9"/>
  <c r="F29" i="9"/>
  <c r="BA29" i="9" s="1"/>
  <c r="BD28" i="9"/>
  <c r="BC28" i="9"/>
  <c r="BB28" i="9"/>
  <c r="BA28" i="9"/>
  <c r="AZ28" i="9"/>
  <c r="F28" i="9"/>
  <c r="BD27" i="9"/>
  <c r="BC27" i="9"/>
  <c r="BB27" i="9"/>
  <c r="AZ27" i="9"/>
  <c r="F27" i="9"/>
  <c r="BA27" i="9" s="1"/>
  <c r="BD26" i="9"/>
  <c r="BC26" i="9"/>
  <c r="BB26" i="9"/>
  <c r="AZ26" i="9"/>
  <c r="F26" i="9"/>
  <c r="BA26" i="9" s="1"/>
  <c r="BD24" i="9"/>
  <c r="BC24" i="9"/>
  <c r="BB24" i="9"/>
  <c r="BA24" i="9"/>
  <c r="F24" i="9"/>
  <c r="AZ24" i="9" s="1"/>
  <c r="BD23" i="9"/>
  <c r="BC23" i="9"/>
  <c r="BB23" i="9"/>
  <c r="BA23" i="9"/>
  <c r="F23" i="9"/>
  <c r="AZ23" i="9" s="1"/>
  <c r="BD22" i="9"/>
  <c r="BC22" i="9"/>
  <c r="BB22" i="9"/>
  <c r="BA22" i="9"/>
  <c r="F22" i="9"/>
  <c r="AZ22" i="9" s="1"/>
  <c r="F19" i="9"/>
  <c r="BD18" i="9"/>
  <c r="BC18" i="9"/>
  <c r="BB18" i="9"/>
  <c r="AZ18" i="9"/>
  <c r="F18" i="9"/>
  <c r="BA18" i="9" s="1"/>
  <c r="BD17" i="9"/>
  <c r="BC17" i="9"/>
  <c r="BB17" i="9"/>
  <c r="AZ17" i="9"/>
  <c r="F17" i="9"/>
  <c r="BA17" i="9" s="1"/>
  <c r="BD16" i="9"/>
  <c r="BC16" i="9"/>
  <c r="BB16" i="9"/>
  <c r="AZ16" i="9"/>
  <c r="F16" i="9"/>
  <c r="BA16" i="9" s="1"/>
  <c r="BD15" i="9"/>
  <c r="BC15" i="9"/>
  <c r="BB15" i="9"/>
  <c r="AZ15" i="9"/>
  <c r="F15" i="9"/>
  <c r="BA15" i="9" s="1"/>
  <c r="BD14" i="9"/>
  <c r="BC14" i="9"/>
  <c r="BB14" i="9"/>
  <c r="AZ14" i="9"/>
  <c r="BA14" i="9"/>
  <c r="BD13" i="9"/>
  <c r="BC13" i="9"/>
  <c r="BB13" i="9"/>
  <c r="BA13" i="9"/>
  <c r="AZ13" i="9"/>
  <c r="F13" i="9"/>
  <c r="BD12" i="9"/>
  <c r="BC12" i="9"/>
  <c r="BB12" i="9"/>
  <c r="AZ12" i="9"/>
  <c r="F12" i="9"/>
  <c r="BA12" i="9" s="1"/>
  <c r="BD10" i="9"/>
  <c r="BC10" i="9"/>
  <c r="BB10" i="9"/>
  <c r="BA10" i="9"/>
  <c r="F10" i="9"/>
  <c r="AZ10" i="9" s="1"/>
  <c r="BD9" i="9"/>
  <c r="BC9" i="9"/>
  <c r="BB9" i="9"/>
  <c r="BA9" i="9"/>
  <c r="F9" i="9"/>
  <c r="AZ9" i="9" s="1"/>
  <c r="BD8" i="9"/>
  <c r="BC8" i="9"/>
  <c r="BB8" i="9"/>
  <c r="BA8" i="9"/>
  <c r="F8" i="9"/>
  <c r="F66" i="9" l="1"/>
  <c r="F67" i="9" s="1"/>
  <c r="F68" i="9" s="1"/>
  <c r="AZ8" i="9"/>
</calcChain>
</file>

<file path=xl/sharedStrings.xml><?xml version="1.0" encoding="utf-8"?>
<sst xmlns="http://schemas.openxmlformats.org/spreadsheetml/2006/main" count="118" uniqueCount="37">
  <si>
    <t xml:space="preserve">Položkový rozpočet </t>
  </si>
  <si>
    <t>P.č.</t>
  </si>
  <si>
    <t>Název položky</t>
  </si>
  <si>
    <t>MJ</t>
  </si>
  <si>
    <t>množství</t>
  </si>
  <si>
    <t>cena / MJ</t>
  </si>
  <si>
    <t>celkem (Kč)</t>
  </si>
  <si>
    <t>m2</t>
  </si>
  <si>
    <t>t</t>
  </si>
  <si>
    <t>m</t>
  </si>
  <si>
    <t>Cena celkem bez DPH</t>
  </si>
  <si>
    <t>DPH 21%</t>
  </si>
  <si>
    <t>Cena celkem s DPH</t>
  </si>
  <si>
    <t>kpl</t>
  </si>
  <si>
    <t>Podlahy a podlahové konstrukce</t>
  </si>
  <si>
    <t xml:space="preserve">Řezání dilatační spáry hl. 0-100 mm, </t>
  </si>
  <si>
    <t xml:space="preserve">Broušení betonových povrchů do tl. 5 mm </t>
  </si>
  <si>
    <t xml:space="preserve">Odstranění výplně spár v bet.podlaze š.30 mm </t>
  </si>
  <si>
    <t>Podlahy ze syntetických hmot</t>
  </si>
  <si>
    <t xml:space="preserve">Výplň dilatačních spár Pur tmelem, h 3 - 10 cm </t>
  </si>
  <si>
    <t xml:space="preserve">Příprava podkladu - vysávání podlah prům.vysavačem </t>
  </si>
  <si>
    <t xml:space="preserve">Oprava,vyspravení betonových podlah do 10 mm-30% </t>
  </si>
  <si>
    <t xml:space="preserve">Opravy podlah-penetrace epoxidová </t>
  </si>
  <si>
    <t xml:space="preserve">Uzavírací transparentní lak podlah betonových </t>
  </si>
  <si>
    <t xml:space="preserve">Přesun hmot pro podlahy syntetické </t>
  </si>
  <si>
    <t>Ostatní práce</t>
  </si>
  <si>
    <t>Zařízení staveniště</t>
  </si>
  <si>
    <t>Inženýrská činnost</t>
  </si>
  <si>
    <t>Úklid pracovních prostor</t>
  </si>
  <si>
    <t xml:space="preserve">Opravy podlah - penetrace epoxidová </t>
  </si>
  <si>
    <t xml:space="preserve">Podlahová stěrka epoxidová 5-15mm,pev.min.60Mpa </t>
  </si>
  <si>
    <t>Bezpečnostní značení na podlaze, bílá čára tl.5cm - UNIAKRYL S 2822, lepící páska</t>
  </si>
  <si>
    <t>b.č.6</t>
  </si>
  <si>
    <t>b.č.20</t>
  </si>
  <si>
    <t>b.č.33</t>
  </si>
  <si>
    <t>Oprava podlah na b.č. 2,6,20,33 - Tech.prostor Hostašovice</t>
  </si>
  <si>
    <t>b.č.2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</si>
</sst>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u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9"/>
      <name val="Arial CE"/>
      <charset val="238"/>
    </font>
    <font>
      <b/>
      <sz val="9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sz val="9"/>
      <name val="Arial CE"/>
    </font>
    <font>
      <sz val="9"/>
      <color indexed="9"/>
      <name val="Arial CE"/>
      <family val="2"/>
      <charset val="238"/>
    </font>
    <font>
      <sz val="9"/>
      <color indexed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4" fillId="0" borderId="0" xfId="1"/>
    <xf numFmtId="0" fontId="1" fillId="0" borderId="0" xfId="1" applyFont="1"/>
    <xf numFmtId="0" fontId="6" fillId="0" borderId="0" xfId="1" applyFont="1" applyAlignment="1">
      <alignment horizontal="centerContinuous"/>
    </xf>
    <xf numFmtId="0" fontId="6" fillId="0" borderId="0" xfId="1" applyFont="1" applyAlignment="1">
      <alignment horizontal="right"/>
    </xf>
    <xf numFmtId="0" fontId="3" fillId="0" borderId="0" xfId="1" applyFont="1"/>
    <xf numFmtId="0" fontId="1" fillId="0" borderId="0" xfId="1" applyFont="1" applyAlignment="1">
      <alignment horizontal="right"/>
    </xf>
    <xf numFmtId="0" fontId="7" fillId="0" borderId="0" xfId="1" applyFont="1"/>
    <xf numFmtId="0" fontId="4" fillId="0" borderId="0" xfId="1" applyAlignment="1">
      <alignment horizontal="right"/>
    </xf>
    <xf numFmtId="0" fontId="8" fillId="0" borderId="0" xfId="1" applyFont="1"/>
    <xf numFmtId="3" fontId="8" fillId="0" borderId="0" xfId="1" applyNumberFormat="1" applyFont="1" applyAlignment="1">
      <alignment horizontal="right"/>
    </xf>
    <xf numFmtId="4" fontId="8" fillId="0" borderId="0" xfId="1" applyNumberFormat="1" applyFont="1"/>
    <xf numFmtId="0" fontId="9" fillId="0" borderId="0" xfId="0" applyFont="1"/>
    <xf numFmtId="49" fontId="1" fillId="0" borderId="9" xfId="1" applyNumberFormat="1" applyFont="1" applyBorder="1" applyAlignment="1">
      <alignment horizontal="center"/>
    </xf>
    <xf numFmtId="49" fontId="11" fillId="0" borderId="0" xfId="0" applyNumberFormat="1" applyFont="1"/>
    <xf numFmtId="0" fontId="11" fillId="0" borderId="0" xfId="0" applyFont="1"/>
    <xf numFmtId="49" fontId="12" fillId="0" borderId="0" xfId="0" applyNumberFormat="1" applyFont="1"/>
    <xf numFmtId="0" fontId="13" fillId="0" borderId="0" xfId="1" applyFont="1"/>
    <xf numFmtId="0" fontId="14" fillId="0" borderId="0" xfId="1" applyFont="1"/>
    <xf numFmtId="0" fontId="15" fillId="0" borderId="0" xfId="1" applyFont="1"/>
    <xf numFmtId="0" fontId="3" fillId="0" borderId="3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49" fontId="3" fillId="2" borderId="3" xfId="1" applyNumberFormat="1" applyFont="1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49" fontId="10" fillId="2" borderId="12" xfId="1" applyNumberFormat="1" applyFont="1" applyFill="1" applyBorder="1"/>
    <xf numFmtId="0" fontId="3" fillId="2" borderId="8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10" fillId="0" borderId="8" xfId="1" applyFont="1" applyBorder="1"/>
    <xf numFmtId="0" fontId="3" fillId="0" borderId="8" xfId="1" applyFont="1" applyBorder="1" applyAlignment="1">
      <alignment horizontal="center"/>
    </xf>
    <xf numFmtId="0" fontId="3" fillId="0" borderId="8" xfId="1" applyFont="1" applyBorder="1" applyAlignment="1">
      <alignment horizontal="right"/>
    </xf>
    <xf numFmtId="0" fontId="3" fillId="0" borderId="13" xfId="1" applyFont="1" applyBorder="1"/>
    <xf numFmtId="0" fontId="3" fillId="0" borderId="12" xfId="1" applyFont="1" applyBorder="1" applyAlignment="1">
      <alignment horizontal="center" vertical="top"/>
    </xf>
    <xf numFmtId="0" fontId="3" fillId="0" borderId="8" xfId="1" applyFont="1" applyBorder="1" applyAlignment="1">
      <alignment vertical="top" wrapText="1"/>
    </xf>
    <xf numFmtId="49" fontId="3" fillId="0" borderId="8" xfId="1" applyNumberFormat="1" applyFont="1" applyBorder="1" applyAlignment="1">
      <alignment horizontal="center" shrinkToFit="1"/>
    </xf>
    <xf numFmtId="4" fontId="3" fillId="0" borderId="8" xfId="1" applyNumberFormat="1" applyFont="1" applyBorder="1" applyAlignment="1">
      <alignment horizontal="right"/>
    </xf>
    <xf numFmtId="4" fontId="3" fillId="0" borderId="13" xfId="1" applyNumberFormat="1" applyFont="1" applyBorder="1"/>
    <xf numFmtId="0" fontId="3" fillId="0" borderId="14" xfId="1" applyFont="1" applyBorder="1" applyAlignment="1">
      <alignment horizontal="center" vertical="top"/>
    </xf>
    <xf numFmtId="0" fontId="3" fillId="0" borderId="15" xfId="1" applyFont="1" applyBorder="1" applyAlignment="1">
      <alignment vertical="top" wrapText="1"/>
    </xf>
    <xf numFmtId="49" fontId="3" fillId="0" borderId="15" xfId="1" applyNumberFormat="1" applyFont="1" applyBorder="1" applyAlignment="1">
      <alignment horizontal="center" shrinkToFit="1"/>
    </xf>
    <xf numFmtId="4" fontId="3" fillId="0" borderId="15" xfId="1" applyNumberFormat="1" applyFont="1" applyBorder="1" applyAlignment="1">
      <alignment horizontal="right"/>
    </xf>
    <xf numFmtId="4" fontId="3" fillId="0" borderId="16" xfId="1" applyNumberFormat="1" applyFont="1" applyBorder="1"/>
    <xf numFmtId="0" fontId="3" fillId="3" borderId="12" xfId="1" applyFont="1" applyFill="1" applyBorder="1" applyAlignment="1">
      <alignment horizontal="center" vertical="top"/>
    </xf>
    <xf numFmtId="0" fontId="10" fillId="3" borderId="8" xfId="1" applyFont="1" applyFill="1" applyBorder="1"/>
    <xf numFmtId="49" fontId="3" fillId="3" borderId="8" xfId="1" applyNumberFormat="1" applyFont="1" applyFill="1" applyBorder="1" applyAlignment="1">
      <alignment horizontal="center" shrinkToFit="1"/>
    </xf>
    <xf numFmtId="4" fontId="3" fillId="3" borderId="8" xfId="1" applyNumberFormat="1" applyFont="1" applyFill="1" applyBorder="1" applyAlignment="1">
      <alignment horizontal="right"/>
    </xf>
    <xf numFmtId="4" fontId="3" fillId="3" borderId="13" xfId="1" applyNumberFormat="1" applyFont="1" applyFill="1" applyBorder="1"/>
    <xf numFmtId="0" fontId="5" fillId="0" borderId="0" xfId="1" applyFont="1" applyAlignment="1">
      <alignment horizontal="center"/>
    </xf>
    <xf numFmtId="49" fontId="2" fillId="0" borderId="10" xfId="1" applyNumberFormat="1" applyFont="1" applyBorder="1"/>
    <xf numFmtId="0" fontId="0" fillId="0" borderId="10" xfId="0" applyBorder="1"/>
    <xf numFmtId="0" fontId="0" fillId="0" borderId="11" xfId="0" applyBorder="1"/>
    <xf numFmtId="0" fontId="10" fillId="0" borderId="4" xfId="1" applyFont="1" applyBorder="1" applyAlignment="1">
      <alignment vertical="top" wrapText="1"/>
    </xf>
    <xf numFmtId="49" fontId="10" fillId="0" borderId="4" xfId="1" applyNumberFormat="1" applyFont="1" applyBorder="1" applyAlignment="1">
      <alignment horizontal="center" shrinkToFit="1"/>
    </xf>
    <xf numFmtId="4" fontId="10" fillId="0" borderId="5" xfId="1" applyNumberFormat="1" applyFont="1" applyBorder="1"/>
    <xf numFmtId="0" fontId="10" fillId="0" borderId="1" xfId="1" applyFont="1" applyBorder="1" applyAlignment="1">
      <alignment vertical="top" wrapText="1"/>
    </xf>
    <xf numFmtId="49" fontId="10" fillId="0" borderId="1" xfId="1" applyNumberFormat="1" applyFont="1" applyBorder="1" applyAlignment="1">
      <alignment horizontal="center" shrinkToFit="1"/>
    </xf>
    <xf numFmtId="0" fontId="10" fillId="0" borderId="7" xfId="1" applyFont="1" applyBorder="1" applyAlignment="1">
      <alignment vertical="top" wrapText="1"/>
    </xf>
    <xf numFmtId="49" fontId="10" fillId="0" borderId="7" xfId="1" applyNumberFormat="1" applyFont="1" applyBorder="1" applyAlignment="1">
      <alignment horizontal="center" shrinkToFit="1"/>
    </xf>
    <xf numFmtId="4" fontId="10" fillId="0" borderId="17" xfId="1" applyNumberFormat="1" applyFont="1" applyBorder="1" applyAlignment="1">
      <alignment horizontal="right"/>
    </xf>
    <xf numFmtId="4" fontId="10" fillId="0" borderId="18" xfId="1" applyNumberFormat="1" applyFont="1" applyBorder="1" applyAlignment="1">
      <alignment horizontal="right"/>
    </xf>
    <xf numFmtId="4" fontId="10" fillId="0" borderId="19" xfId="1" applyNumberFormat="1" applyFont="1" applyBorder="1" applyAlignment="1">
      <alignment horizontal="right"/>
    </xf>
    <xf numFmtId="4" fontId="10" fillId="0" borderId="3" xfId="1" applyNumberFormat="1" applyFont="1" applyBorder="1" applyAlignment="1">
      <alignment horizontal="right"/>
    </xf>
    <xf numFmtId="4" fontId="10" fillId="0" borderId="12" xfId="1" applyNumberFormat="1" applyFont="1" applyBorder="1" applyAlignment="1">
      <alignment horizontal="right"/>
    </xf>
    <xf numFmtId="4" fontId="10" fillId="0" borderId="13" xfId="1" applyNumberFormat="1" applyFont="1" applyBorder="1"/>
    <xf numFmtId="4" fontId="10" fillId="0" borderId="14" xfId="1" applyNumberFormat="1" applyFont="1" applyBorder="1" applyAlignment="1">
      <alignment horizontal="right"/>
    </xf>
    <xf numFmtId="4" fontId="10" fillId="0" borderId="16" xfId="1" applyNumberFormat="1" applyFont="1" applyBorder="1"/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54C95-5C27-40B0-864E-E2B5E40C52FD}">
  <dimension ref="A1:CY116"/>
  <sheetViews>
    <sheetView showZeros="0" tabSelected="1" topLeftCell="A57" zoomScale="150" zoomScaleNormal="150" workbookViewId="0">
      <selection activeCell="F72" sqref="F72"/>
    </sheetView>
  </sheetViews>
  <sheetFormatPr defaultRowHeight="12.75" x14ac:dyDescent="0.2"/>
  <cols>
    <col min="1" max="1" width="5.7109375" style="1" customWidth="1"/>
    <col min="2" max="2" width="46" style="1" customWidth="1"/>
    <col min="3" max="3" width="5.5703125" style="1" customWidth="1"/>
    <col min="4" max="4" width="8.5703125" style="8" customWidth="1"/>
    <col min="5" max="5" width="9.85546875" style="1" customWidth="1"/>
    <col min="6" max="6" width="13.85546875" style="1" customWidth="1"/>
    <col min="7" max="7" width="10.5703125" style="1" bestFit="1" customWidth="1"/>
    <col min="8" max="8" width="9.140625" style="1"/>
    <col min="9" max="9" width="75.42578125" style="1" customWidth="1"/>
    <col min="10" max="10" width="45.28515625" style="1" customWidth="1"/>
    <col min="11" max="16384" width="9.140625" style="1"/>
  </cols>
  <sheetData>
    <row r="1" spans="1:103" ht="15.75" x14ac:dyDescent="0.25">
      <c r="A1" s="49" t="s">
        <v>0</v>
      </c>
      <c r="B1" s="49"/>
      <c r="C1" s="49"/>
      <c r="D1" s="49"/>
      <c r="E1" s="49"/>
      <c r="F1" s="49"/>
    </row>
    <row r="2" spans="1:103" ht="14.25" customHeight="1" thickBot="1" x14ac:dyDescent="0.25">
      <c r="A2" s="2"/>
      <c r="B2" s="3"/>
      <c r="C2" s="3"/>
      <c r="D2" s="4"/>
      <c r="E2" s="3"/>
      <c r="F2" s="3"/>
    </row>
    <row r="3" spans="1:103" ht="22.5" customHeight="1" thickTop="1" thickBot="1" x14ac:dyDescent="0.25">
      <c r="A3" s="13"/>
      <c r="B3" s="50" t="s">
        <v>35</v>
      </c>
      <c r="C3" s="51"/>
      <c r="D3" s="51"/>
      <c r="E3" s="51"/>
      <c r="F3" s="52"/>
    </row>
    <row r="4" spans="1:103" ht="14.25" thickTop="1" thickBot="1" x14ac:dyDescent="0.25">
      <c r="A4" s="5"/>
      <c r="B4" s="2"/>
      <c r="C4" s="2"/>
      <c r="D4" s="6"/>
      <c r="E4" s="2"/>
      <c r="F4" s="2"/>
    </row>
    <row r="5" spans="1:103" x14ac:dyDescent="0.2">
      <c r="A5" s="23" t="s">
        <v>1</v>
      </c>
      <c r="B5" s="24" t="s">
        <v>2</v>
      </c>
      <c r="C5" s="24" t="s">
        <v>3</v>
      </c>
      <c r="D5" s="24" t="s">
        <v>4</v>
      </c>
      <c r="E5" s="24" t="s">
        <v>5</v>
      </c>
      <c r="F5" s="25" t="s">
        <v>6</v>
      </c>
    </row>
    <row r="6" spans="1:103" x14ac:dyDescent="0.2">
      <c r="A6" s="26" t="s">
        <v>36</v>
      </c>
      <c r="B6" s="27"/>
      <c r="C6" s="27"/>
      <c r="D6" s="27"/>
      <c r="E6" s="27"/>
      <c r="F6" s="28"/>
    </row>
    <row r="7" spans="1:103" s="17" customFormat="1" ht="12" x14ac:dyDescent="0.2">
      <c r="A7" s="29"/>
      <c r="B7" s="30" t="s">
        <v>14</v>
      </c>
      <c r="C7" s="31"/>
      <c r="D7" s="32"/>
      <c r="E7" s="32"/>
      <c r="F7" s="33"/>
      <c r="N7" s="18">
        <v>1</v>
      </c>
    </row>
    <row r="8" spans="1:103" s="17" customFormat="1" ht="12" x14ac:dyDescent="0.2">
      <c r="A8" s="34">
        <v>1</v>
      </c>
      <c r="B8" s="35" t="s">
        <v>15</v>
      </c>
      <c r="C8" s="36" t="s">
        <v>9</v>
      </c>
      <c r="D8" s="37">
        <v>122</v>
      </c>
      <c r="E8" s="37">
        <v>0</v>
      </c>
      <c r="F8" s="38">
        <f>D8*E8</f>
        <v>0</v>
      </c>
      <c r="N8" s="18">
        <v>2</v>
      </c>
      <c r="Z8" s="17">
        <v>1</v>
      </c>
      <c r="AA8" s="17">
        <v>1</v>
      </c>
      <c r="AB8" s="17">
        <v>1</v>
      </c>
      <c r="AY8" s="17">
        <v>1</v>
      </c>
      <c r="AZ8" s="17">
        <f>IF(AY8=1,F8,0)</f>
        <v>0</v>
      </c>
      <c r="BA8" s="17">
        <f>IF(AY8=2,F8,0)</f>
        <v>0</v>
      </c>
      <c r="BB8" s="17">
        <f>IF(AY8=3,F8,0)</f>
        <v>0</v>
      </c>
      <c r="BC8" s="17">
        <f>IF(AY8=4,F8,0)</f>
        <v>0</v>
      </c>
      <c r="BD8" s="17">
        <f>IF(AY8=5,F8,0)</f>
        <v>0</v>
      </c>
      <c r="BZ8" s="19">
        <v>1</v>
      </c>
      <c r="CA8" s="19">
        <v>1</v>
      </c>
      <c r="CY8" s="17">
        <v>0</v>
      </c>
    </row>
    <row r="9" spans="1:103" s="17" customFormat="1" ht="12" x14ac:dyDescent="0.2">
      <c r="A9" s="34">
        <v>2</v>
      </c>
      <c r="B9" s="35" t="s">
        <v>16</v>
      </c>
      <c r="C9" s="36" t="s">
        <v>7</v>
      </c>
      <c r="D9" s="37">
        <v>512</v>
      </c>
      <c r="E9" s="37">
        <v>0</v>
      </c>
      <c r="F9" s="38">
        <f>D9*E9</f>
        <v>0</v>
      </c>
      <c r="N9" s="18">
        <v>2</v>
      </c>
      <c r="Z9" s="17">
        <v>1</v>
      </c>
      <c r="AA9" s="17">
        <v>1</v>
      </c>
      <c r="AB9" s="17">
        <v>1</v>
      </c>
      <c r="AY9" s="17">
        <v>1</v>
      </c>
      <c r="AZ9" s="17">
        <f>IF(AY9=1,F9,0)</f>
        <v>0</v>
      </c>
      <c r="BA9" s="17">
        <f>IF(AY9=2,F9,0)</f>
        <v>0</v>
      </c>
      <c r="BB9" s="17">
        <f>IF(AY9=3,F9,0)</f>
        <v>0</v>
      </c>
      <c r="BC9" s="17">
        <f>IF(AY9=4,F9,0)</f>
        <v>0</v>
      </c>
      <c r="BD9" s="17">
        <f>IF(AY9=5,F9,0)</f>
        <v>0</v>
      </c>
      <c r="BZ9" s="19">
        <v>1</v>
      </c>
      <c r="CA9" s="19">
        <v>1</v>
      </c>
      <c r="CY9" s="17">
        <v>0</v>
      </c>
    </row>
    <row r="10" spans="1:103" s="17" customFormat="1" ht="12" x14ac:dyDescent="0.2">
      <c r="A10" s="34">
        <v>3</v>
      </c>
      <c r="B10" s="35" t="s">
        <v>17</v>
      </c>
      <c r="C10" s="36" t="s">
        <v>9</v>
      </c>
      <c r="D10" s="37">
        <v>122</v>
      </c>
      <c r="E10" s="37">
        <v>0</v>
      </c>
      <c r="F10" s="38">
        <f>D10*E10</f>
        <v>0</v>
      </c>
      <c r="N10" s="18">
        <v>2</v>
      </c>
      <c r="Z10" s="17">
        <v>1</v>
      </c>
      <c r="AA10" s="17">
        <v>0</v>
      </c>
      <c r="AB10" s="17">
        <v>0</v>
      </c>
      <c r="AY10" s="17">
        <v>1</v>
      </c>
      <c r="AZ10" s="17">
        <f>IF(AY10=1,F10,0)</f>
        <v>0</v>
      </c>
      <c r="BA10" s="17">
        <f>IF(AY10=2,F10,0)</f>
        <v>0</v>
      </c>
      <c r="BB10" s="17">
        <f>IF(AY10=3,F10,0)</f>
        <v>0</v>
      </c>
      <c r="BC10" s="17">
        <f>IF(AY10=4,F10,0)</f>
        <v>0</v>
      </c>
      <c r="BD10" s="17">
        <f>IF(AY10=5,F10,0)</f>
        <v>0</v>
      </c>
      <c r="BZ10" s="19">
        <v>1</v>
      </c>
      <c r="CA10" s="19">
        <v>0</v>
      </c>
      <c r="CY10" s="17">
        <v>0</v>
      </c>
    </row>
    <row r="11" spans="1:103" s="17" customFormat="1" ht="12" x14ac:dyDescent="0.2">
      <c r="A11" s="29"/>
      <c r="B11" s="30" t="s">
        <v>18</v>
      </c>
      <c r="C11" s="31"/>
      <c r="D11" s="32"/>
      <c r="E11" s="32">
        <v>0</v>
      </c>
      <c r="F11" s="33"/>
      <c r="N11" s="18">
        <v>1</v>
      </c>
    </row>
    <row r="12" spans="1:103" s="17" customFormat="1" ht="12" x14ac:dyDescent="0.2">
      <c r="A12" s="34">
        <v>4</v>
      </c>
      <c r="B12" s="35" t="s">
        <v>19</v>
      </c>
      <c r="C12" s="36" t="s">
        <v>9</v>
      </c>
      <c r="D12" s="37">
        <v>122</v>
      </c>
      <c r="E12" s="37">
        <v>0</v>
      </c>
      <c r="F12" s="38">
        <f t="shared" ref="F12:F19" si="0">D12*E12</f>
        <v>0</v>
      </c>
      <c r="N12" s="18">
        <v>2</v>
      </c>
      <c r="Z12" s="17">
        <v>1</v>
      </c>
      <c r="AA12" s="17">
        <v>7</v>
      </c>
      <c r="AB12" s="17">
        <v>7</v>
      </c>
      <c r="AY12" s="17">
        <v>2</v>
      </c>
      <c r="AZ12" s="17">
        <f t="shared" ref="AZ12:AZ18" si="1">IF(AY12=1,F12,0)</f>
        <v>0</v>
      </c>
      <c r="BA12" s="17">
        <f t="shared" ref="BA12:BA18" si="2">IF(AY12=2,F12,0)</f>
        <v>0</v>
      </c>
      <c r="BB12" s="17">
        <f t="shared" ref="BB12:BB18" si="3">IF(AY12=3,F12,0)</f>
        <v>0</v>
      </c>
      <c r="BC12" s="17">
        <f t="shared" ref="BC12:BC18" si="4">IF(AY12=4,F12,0)</f>
        <v>0</v>
      </c>
      <c r="BD12" s="17">
        <f t="shared" ref="BD12:BD18" si="5">IF(AY12=5,F12,0)</f>
        <v>0</v>
      </c>
      <c r="BZ12" s="19">
        <v>1</v>
      </c>
      <c r="CA12" s="19">
        <v>7</v>
      </c>
      <c r="CY12" s="17">
        <v>3.8000000000000002E-4</v>
      </c>
    </row>
    <row r="13" spans="1:103" s="17" customFormat="1" ht="12" x14ac:dyDescent="0.2">
      <c r="A13" s="34">
        <v>5</v>
      </c>
      <c r="B13" s="35" t="s">
        <v>20</v>
      </c>
      <c r="C13" s="36" t="s">
        <v>7</v>
      </c>
      <c r="D13" s="37">
        <v>512</v>
      </c>
      <c r="E13" s="37">
        <v>0</v>
      </c>
      <c r="F13" s="38">
        <f t="shared" si="0"/>
        <v>0</v>
      </c>
      <c r="N13" s="18">
        <v>2</v>
      </c>
      <c r="Z13" s="17">
        <v>1</v>
      </c>
      <c r="AA13" s="17">
        <v>7</v>
      </c>
      <c r="AB13" s="17">
        <v>7</v>
      </c>
      <c r="AY13" s="17">
        <v>2</v>
      </c>
      <c r="AZ13" s="17">
        <f t="shared" si="1"/>
        <v>0</v>
      </c>
      <c r="BA13" s="17">
        <f t="shared" si="2"/>
        <v>0</v>
      </c>
      <c r="BB13" s="17">
        <f t="shared" si="3"/>
        <v>0</v>
      </c>
      <c r="BC13" s="17">
        <f t="shared" si="4"/>
        <v>0</v>
      </c>
      <c r="BD13" s="17">
        <f t="shared" si="5"/>
        <v>0</v>
      </c>
      <c r="BZ13" s="19">
        <v>1</v>
      </c>
      <c r="CA13" s="19">
        <v>7</v>
      </c>
      <c r="CY13" s="17">
        <v>0</v>
      </c>
    </row>
    <row r="14" spans="1:103" s="17" customFormat="1" ht="12" x14ac:dyDescent="0.2">
      <c r="A14" s="34">
        <v>6</v>
      </c>
      <c r="B14" s="35" t="s">
        <v>21</v>
      </c>
      <c r="C14" s="36" t="s">
        <v>7</v>
      </c>
      <c r="D14" s="37">
        <v>150</v>
      </c>
      <c r="E14" s="37">
        <v>0</v>
      </c>
      <c r="F14" s="38">
        <f>D14*E14</f>
        <v>0</v>
      </c>
      <c r="N14" s="18">
        <v>2</v>
      </c>
      <c r="Z14" s="17">
        <v>1</v>
      </c>
      <c r="AA14" s="17">
        <v>0</v>
      </c>
      <c r="AB14" s="17">
        <v>0</v>
      </c>
      <c r="AY14" s="17">
        <v>2</v>
      </c>
      <c r="AZ14" s="17">
        <f t="shared" si="1"/>
        <v>0</v>
      </c>
      <c r="BA14" s="17">
        <f t="shared" si="2"/>
        <v>0</v>
      </c>
      <c r="BB14" s="17">
        <f t="shared" si="3"/>
        <v>0</v>
      </c>
      <c r="BC14" s="17">
        <f t="shared" si="4"/>
        <v>0</v>
      </c>
      <c r="BD14" s="17">
        <f t="shared" si="5"/>
        <v>0</v>
      </c>
      <c r="BZ14" s="19">
        <v>1</v>
      </c>
      <c r="CA14" s="19">
        <v>0</v>
      </c>
      <c r="CY14" s="17">
        <v>2.1520000000000001E-2</v>
      </c>
    </row>
    <row r="15" spans="1:103" s="17" customFormat="1" ht="12" x14ac:dyDescent="0.2">
      <c r="A15" s="34">
        <v>7</v>
      </c>
      <c r="B15" s="35" t="s">
        <v>30</v>
      </c>
      <c r="C15" s="36" t="s">
        <v>7</v>
      </c>
      <c r="D15" s="37">
        <v>512</v>
      </c>
      <c r="E15" s="37">
        <v>0</v>
      </c>
      <c r="F15" s="38">
        <f t="shared" si="0"/>
        <v>0</v>
      </c>
      <c r="N15" s="18">
        <v>2</v>
      </c>
      <c r="Z15" s="17">
        <v>1</v>
      </c>
      <c r="AA15" s="17">
        <v>0</v>
      </c>
      <c r="AB15" s="17">
        <v>0</v>
      </c>
      <c r="AY15" s="17">
        <v>2</v>
      </c>
      <c r="AZ15" s="17">
        <f t="shared" si="1"/>
        <v>0</v>
      </c>
      <c r="BA15" s="17">
        <f t="shared" si="2"/>
        <v>0</v>
      </c>
      <c r="BB15" s="17">
        <f t="shared" si="3"/>
        <v>0</v>
      </c>
      <c r="BC15" s="17">
        <f t="shared" si="4"/>
        <v>0</v>
      </c>
      <c r="BD15" s="17">
        <f t="shared" si="5"/>
        <v>0</v>
      </c>
      <c r="BZ15" s="19">
        <v>1</v>
      </c>
      <c r="CA15" s="19">
        <v>0</v>
      </c>
      <c r="CY15" s="17">
        <v>1.0710000000000001E-2</v>
      </c>
    </row>
    <row r="16" spans="1:103" s="17" customFormat="1" ht="12" x14ac:dyDescent="0.2">
      <c r="A16" s="34">
        <v>8</v>
      </c>
      <c r="B16" s="35" t="s">
        <v>29</v>
      </c>
      <c r="C16" s="36" t="s">
        <v>7</v>
      </c>
      <c r="D16" s="37">
        <v>512</v>
      </c>
      <c r="E16" s="37">
        <v>0</v>
      </c>
      <c r="F16" s="38">
        <f t="shared" si="0"/>
        <v>0</v>
      </c>
      <c r="N16" s="18">
        <v>2</v>
      </c>
      <c r="Z16" s="17">
        <v>1</v>
      </c>
      <c r="AA16" s="17">
        <v>7</v>
      </c>
      <c r="AB16" s="17">
        <v>7</v>
      </c>
      <c r="AY16" s="17">
        <v>2</v>
      </c>
      <c r="AZ16" s="17">
        <f t="shared" si="1"/>
        <v>0</v>
      </c>
      <c r="BA16" s="17">
        <f t="shared" si="2"/>
        <v>0</v>
      </c>
      <c r="BB16" s="17">
        <f t="shared" si="3"/>
        <v>0</v>
      </c>
      <c r="BC16" s="17">
        <f t="shared" si="4"/>
        <v>0</v>
      </c>
      <c r="BD16" s="17">
        <f t="shared" si="5"/>
        <v>0</v>
      </c>
      <c r="BZ16" s="19">
        <v>1</v>
      </c>
      <c r="CA16" s="19">
        <v>7</v>
      </c>
      <c r="CY16" s="17">
        <v>7.2000000000000005E-4</v>
      </c>
    </row>
    <row r="17" spans="1:103" s="17" customFormat="1" ht="12" x14ac:dyDescent="0.2">
      <c r="A17" s="34">
        <v>9</v>
      </c>
      <c r="B17" s="35" t="s">
        <v>23</v>
      </c>
      <c r="C17" s="36" t="s">
        <v>7</v>
      </c>
      <c r="D17" s="37">
        <v>512</v>
      </c>
      <c r="E17" s="37">
        <v>0</v>
      </c>
      <c r="F17" s="38">
        <f t="shared" si="0"/>
        <v>0</v>
      </c>
      <c r="N17" s="18">
        <v>2</v>
      </c>
      <c r="Z17" s="17">
        <v>1</v>
      </c>
      <c r="AA17" s="17">
        <v>0</v>
      </c>
      <c r="AB17" s="17">
        <v>0</v>
      </c>
      <c r="AY17" s="17">
        <v>2</v>
      </c>
      <c r="AZ17" s="17">
        <f t="shared" si="1"/>
        <v>0</v>
      </c>
      <c r="BA17" s="17">
        <f t="shared" si="2"/>
        <v>0</v>
      </c>
      <c r="BB17" s="17">
        <f t="shared" si="3"/>
        <v>0</v>
      </c>
      <c r="BC17" s="17">
        <f t="shared" si="4"/>
        <v>0</v>
      </c>
      <c r="BD17" s="17">
        <f t="shared" si="5"/>
        <v>0</v>
      </c>
      <c r="BZ17" s="19">
        <v>1</v>
      </c>
      <c r="CA17" s="19">
        <v>0</v>
      </c>
      <c r="CY17" s="17">
        <v>8.0000000000000004E-4</v>
      </c>
    </row>
    <row r="18" spans="1:103" s="17" customFormat="1" ht="12" x14ac:dyDescent="0.2">
      <c r="A18" s="34">
        <v>10</v>
      </c>
      <c r="B18" s="35" t="s">
        <v>24</v>
      </c>
      <c r="C18" s="36" t="s">
        <v>8</v>
      </c>
      <c r="D18" s="37">
        <v>9.5361200000000004</v>
      </c>
      <c r="E18" s="37">
        <v>0</v>
      </c>
      <c r="F18" s="38">
        <f t="shared" si="0"/>
        <v>0</v>
      </c>
      <c r="N18" s="18">
        <v>2</v>
      </c>
      <c r="Z18" s="17">
        <v>7</v>
      </c>
      <c r="AA18" s="17">
        <v>1001</v>
      </c>
      <c r="AB18" s="17">
        <v>5</v>
      </c>
      <c r="AY18" s="17">
        <v>2</v>
      </c>
      <c r="AZ18" s="17">
        <f t="shared" si="1"/>
        <v>0</v>
      </c>
      <c r="BA18" s="17">
        <f t="shared" si="2"/>
        <v>0</v>
      </c>
      <c r="BB18" s="17">
        <f t="shared" si="3"/>
        <v>0</v>
      </c>
      <c r="BC18" s="17">
        <f t="shared" si="4"/>
        <v>0</v>
      </c>
      <c r="BD18" s="17">
        <f t="shared" si="5"/>
        <v>0</v>
      </c>
      <c r="BZ18" s="19">
        <v>7</v>
      </c>
      <c r="CA18" s="19">
        <v>1001</v>
      </c>
      <c r="CY18" s="17">
        <v>0</v>
      </c>
    </row>
    <row r="19" spans="1:103" s="17" customFormat="1" ht="24" x14ac:dyDescent="0.2">
      <c r="A19" s="34">
        <v>11</v>
      </c>
      <c r="B19" s="35" t="s">
        <v>31</v>
      </c>
      <c r="C19" s="36" t="s">
        <v>9</v>
      </c>
      <c r="D19" s="37">
        <v>170</v>
      </c>
      <c r="E19" s="37">
        <v>0</v>
      </c>
      <c r="F19" s="38">
        <f t="shared" si="0"/>
        <v>0</v>
      </c>
      <c r="N19" s="18"/>
      <c r="BZ19" s="19"/>
      <c r="CA19" s="19"/>
    </row>
    <row r="20" spans="1:103" x14ac:dyDescent="0.2">
      <c r="A20" s="26" t="s">
        <v>32</v>
      </c>
      <c r="B20" s="27"/>
      <c r="C20" s="27"/>
      <c r="D20" s="27"/>
      <c r="E20" s="27"/>
      <c r="F20" s="28"/>
    </row>
    <row r="21" spans="1:103" s="17" customFormat="1" ht="12" x14ac:dyDescent="0.2">
      <c r="A21" s="29"/>
      <c r="B21" s="30" t="s">
        <v>14</v>
      </c>
      <c r="C21" s="31"/>
      <c r="D21" s="32"/>
      <c r="E21" s="32"/>
      <c r="F21" s="33"/>
      <c r="N21" s="18">
        <v>1</v>
      </c>
    </row>
    <row r="22" spans="1:103" s="17" customFormat="1" ht="12" x14ac:dyDescent="0.2">
      <c r="A22" s="34">
        <v>12</v>
      </c>
      <c r="B22" s="35" t="s">
        <v>15</v>
      </c>
      <c r="C22" s="36" t="s">
        <v>9</v>
      </c>
      <c r="D22" s="37">
        <v>122</v>
      </c>
      <c r="E22" s="37">
        <v>0</v>
      </c>
      <c r="F22" s="38">
        <f>D22*E22</f>
        <v>0</v>
      </c>
      <c r="N22" s="18">
        <v>2</v>
      </c>
      <c r="Z22" s="17">
        <v>1</v>
      </c>
      <c r="AA22" s="17">
        <v>1</v>
      </c>
      <c r="AB22" s="17">
        <v>1</v>
      </c>
      <c r="AY22" s="17">
        <v>1</v>
      </c>
      <c r="AZ22" s="17">
        <f>IF(AY22=1,F22,0)</f>
        <v>0</v>
      </c>
      <c r="BA22" s="17">
        <f>IF(AY22=2,F22,0)</f>
        <v>0</v>
      </c>
      <c r="BB22" s="17">
        <f>IF(AY22=3,F22,0)</f>
        <v>0</v>
      </c>
      <c r="BC22" s="17">
        <f>IF(AY22=4,F22,0)</f>
        <v>0</v>
      </c>
      <c r="BD22" s="17">
        <f>IF(AY22=5,F22,0)</f>
        <v>0</v>
      </c>
      <c r="BZ22" s="19">
        <v>1</v>
      </c>
      <c r="CA22" s="19">
        <v>1</v>
      </c>
      <c r="CY22" s="17">
        <v>0</v>
      </c>
    </row>
    <row r="23" spans="1:103" s="17" customFormat="1" ht="12" x14ac:dyDescent="0.2">
      <c r="A23" s="34">
        <v>13</v>
      </c>
      <c r="B23" s="35" t="s">
        <v>16</v>
      </c>
      <c r="C23" s="36" t="s">
        <v>7</v>
      </c>
      <c r="D23" s="37">
        <v>512</v>
      </c>
      <c r="E23" s="37">
        <v>0</v>
      </c>
      <c r="F23" s="38">
        <f>D23*E23</f>
        <v>0</v>
      </c>
      <c r="N23" s="18">
        <v>2</v>
      </c>
      <c r="Z23" s="17">
        <v>1</v>
      </c>
      <c r="AA23" s="17">
        <v>1</v>
      </c>
      <c r="AB23" s="17">
        <v>1</v>
      </c>
      <c r="AY23" s="17">
        <v>1</v>
      </c>
      <c r="AZ23" s="17">
        <f>IF(AY23=1,F23,0)</f>
        <v>0</v>
      </c>
      <c r="BA23" s="17">
        <f>IF(AY23=2,F23,0)</f>
        <v>0</v>
      </c>
      <c r="BB23" s="17">
        <f>IF(AY23=3,F23,0)</f>
        <v>0</v>
      </c>
      <c r="BC23" s="17">
        <f>IF(AY23=4,F23,0)</f>
        <v>0</v>
      </c>
      <c r="BD23" s="17">
        <f>IF(AY23=5,F23,0)</f>
        <v>0</v>
      </c>
      <c r="BZ23" s="19">
        <v>1</v>
      </c>
      <c r="CA23" s="19">
        <v>1</v>
      </c>
      <c r="CY23" s="17">
        <v>0</v>
      </c>
    </row>
    <row r="24" spans="1:103" s="17" customFormat="1" ht="12" x14ac:dyDescent="0.2">
      <c r="A24" s="34">
        <v>14</v>
      </c>
      <c r="B24" s="35" t="s">
        <v>17</v>
      </c>
      <c r="C24" s="36" t="s">
        <v>9</v>
      </c>
      <c r="D24" s="37">
        <v>122</v>
      </c>
      <c r="E24" s="37">
        <v>0</v>
      </c>
      <c r="F24" s="38">
        <f>D24*E24</f>
        <v>0</v>
      </c>
      <c r="N24" s="18">
        <v>2</v>
      </c>
      <c r="Z24" s="17">
        <v>1</v>
      </c>
      <c r="AA24" s="17">
        <v>0</v>
      </c>
      <c r="AB24" s="17">
        <v>0</v>
      </c>
      <c r="AY24" s="17">
        <v>1</v>
      </c>
      <c r="AZ24" s="17">
        <f>IF(AY24=1,F24,0)</f>
        <v>0</v>
      </c>
      <c r="BA24" s="17">
        <f>IF(AY24=2,F24,0)</f>
        <v>0</v>
      </c>
      <c r="BB24" s="17">
        <f>IF(AY24=3,F24,0)</f>
        <v>0</v>
      </c>
      <c r="BC24" s="17">
        <f>IF(AY24=4,F24,0)</f>
        <v>0</v>
      </c>
      <c r="BD24" s="17">
        <f>IF(AY24=5,F24,0)</f>
        <v>0</v>
      </c>
      <c r="BZ24" s="19">
        <v>1</v>
      </c>
      <c r="CA24" s="19">
        <v>0</v>
      </c>
      <c r="CY24" s="17">
        <v>0</v>
      </c>
    </row>
    <row r="25" spans="1:103" s="17" customFormat="1" ht="12" x14ac:dyDescent="0.2">
      <c r="A25" s="34"/>
      <c r="B25" s="30" t="s">
        <v>18</v>
      </c>
      <c r="C25" s="31"/>
      <c r="D25" s="32"/>
      <c r="E25" s="32">
        <v>0</v>
      </c>
      <c r="F25" s="33"/>
      <c r="N25" s="18">
        <v>1</v>
      </c>
    </row>
    <row r="26" spans="1:103" s="17" customFormat="1" ht="12" x14ac:dyDescent="0.2">
      <c r="A26" s="34">
        <v>15</v>
      </c>
      <c r="B26" s="35" t="s">
        <v>19</v>
      </c>
      <c r="C26" s="36" t="s">
        <v>9</v>
      </c>
      <c r="D26" s="37">
        <v>122</v>
      </c>
      <c r="E26" s="37">
        <v>0</v>
      </c>
      <c r="F26" s="38">
        <f t="shared" ref="F26:F33" si="6">D26*E26</f>
        <v>0</v>
      </c>
      <c r="N26" s="18">
        <v>2</v>
      </c>
      <c r="Z26" s="17">
        <v>1</v>
      </c>
      <c r="AA26" s="17">
        <v>7</v>
      </c>
      <c r="AB26" s="17">
        <v>7</v>
      </c>
      <c r="AY26" s="17">
        <v>2</v>
      </c>
      <c r="AZ26" s="17">
        <f t="shared" ref="AZ26:AZ32" si="7">IF(AY26=1,F26,0)</f>
        <v>0</v>
      </c>
      <c r="BA26" s="17">
        <f t="shared" ref="BA26:BA32" si="8">IF(AY26=2,F26,0)</f>
        <v>0</v>
      </c>
      <c r="BB26" s="17">
        <f t="shared" ref="BB26:BB32" si="9">IF(AY26=3,F26,0)</f>
        <v>0</v>
      </c>
      <c r="BC26" s="17">
        <f t="shared" ref="BC26:BC32" si="10">IF(AY26=4,F26,0)</f>
        <v>0</v>
      </c>
      <c r="BD26" s="17">
        <f t="shared" ref="BD26:BD32" si="11">IF(AY26=5,F26,0)</f>
        <v>0</v>
      </c>
      <c r="BZ26" s="19">
        <v>1</v>
      </c>
      <c r="CA26" s="19">
        <v>7</v>
      </c>
      <c r="CY26" s="17">
        <v>3.8000000000000002E-4</v>
      </c>
    </row>
    <row r="27" spans="1:103" s="17" customFormat="1" ht="12" x14ac:dyDescent="0.2">
      <c r="A27" s="34">
        <v>16</v>
      </c>
      <c r="B27" s="35" t="s">
        <v>20</v>
      </c>
      <c r="C27" s="36" t="s">
        <v>7</v>
      </c>
      <c r="D27" s="37">
        <v>512</v>
      </c>
      <c r="E27" s="37">
        <v>0</v>
      </c>
      <c r="F27" s="38">
        <f t="shared" si="6"/>
        <v>0</v>
      </c>
      <c r="N27" s="18">
        <v>2</v>
      </c>
      <c r="Z27" s="17">
        <v>1</v>
      </c>
      <c r="AA27" s="17">
        <v>7</v>
      </c>
      <c r="AB27" s="17">
        <v>7</v>
      </c>
      <c r="AY27" s="17">
        <v>2</v>
      </c>
      <c r="AZ27" s="17">
        <f t="shared" si="7"/>
        <v>0</v>
      </c>
      <c r="BA27" s="17">
        <f t="shared" si="8"/>
        <v>0</v>
      </c>
      <c r="BB27" s="17">
        <f t="shared" si="9"/>
        <v>0</v>
      </c>
      <c r="BC27" s="17">
        <f t="shared" si="10"/>
        <v>0</v>
      </c>
      <c r="BD27" s="17">
        <f t="shared" si="11"/>
        <v>0</v>
      </c>
      <c r="BZ27" s="19">
        <v>1</v>
      </c>
      <c r="CA27" s="19">
        <v>7</v>
      </c>
      <c r="CY27" s="17">
        <v>0</v>
      </c>
    </row>
    <row r="28" spans="1:103" s="17" customFormat="1" ht="12" x14ac:dyDescent="0.2">
      <c r="A28" s="34">
        <v>17</v>
      </c>
      <c r="B28" s="35" t="s">
        <v>21</v>
      </c>
      <c r="C28" s="36" t="s">
        <v>7</v>
      </c>
      <c r="D28" s="37">
        <v>150</v>
      </c>
      <c r="E28" s="37">
        <v>0</v>
      </c>
      <c r="F28" s="38">
        <f t="shared" si="6"/>
        <v>0</v>
      </c>
      <c r="N28" s="18">
        <v>2</v>
      </c>
      <c r="Z28" s="17">
        <v>1</v>
      </c>
      <c r="AA28" s="17">
        <v>0</v>
      </c>
      <c r="AB28" s="17">
        <v>0</v>
      </c>
      <c r="AY28" s="17">
        <v>2</v>
      </c>
      <c r="AZ28" s="17">
        <f t="shared" si="7"/>
        <v>0</v>
      </c>
      <c r="BA28" s="17">
        <f t="shared" si="8"/>
        <v>0</v>
      </c>
      <c r="BB28" s="17">
        <f t="shared" si="9"/>
        <v>0</v>
      </c>
      <c r="BC28" s="17">
        <f t="shared" si="10"/>
        <v>0</v>
      </c>
      <c r="BD28" s="17">
        <f t="shared" si="11"/>
        <v>0</v>
      </c>
      <c r="BZ28" s="19">
        <v>1</v>
      </c>
      <c r="CA28" s="19">
        <v>0</v>
      </c>
      <c r="CY28" s="17">
        <v>2.1520000000000001E-2</v>
      </c>
    </row>
    <row r="29" spans="1:103" s="17" customFormat="1" ht="12" x14ac:dyDescent="0.2">
      <c r="A29" s="34">
        <v>18</v>
      </c>
      <c r="B29" s="35" t="s">
        <v>30</v>
      </c>
      <c r="C29" s="36" t="s">
        <v>7</v>
      </c>
      <c r="D29" s="37">
        <v>512</v>
      </c>
      <c r="E29" s="37">
        <v>0</v>
      </c>
      <c r="F29" s="38">
        <f t="shared" si="6"/>
        <v>0</v>
      </c>
      <c r="N29" s="18">
        <v>2</v>
      </c>
      <c r="Z29" s="17">
        <v>1</v>
      </c>
      <c r="AA29" s="17">
        <v>0</v>
      </c>
      <c r="AB29" s="17">
        <v>0</v>
      </c>
      <c r="AY29" s="17">
        <v>2</v>
      </c>
      <c r="AZ29" s="17">
        <f t="shared" si="7"/>
        <v>0</v>
      </c>
      <c r="BA29" s="17">
        <f t="shared" si="8"/>
        <v>0</v>
      </c>
      <c r="BB29" s="17">
        <f t="shared" si="9"/>
        <v>0</v>
      </c>
      <c r="BC29" s="17">
        <f t="shared" si="10"/>
        <v>0</v>
      </c>
      <c r="BD29" s="17">
        <f t="shared" si="11"/>
        <v>0</v>
      </c>
      <c r="BZ29" s="19">
        <v>1</v>
      </c>
      <c r="CA29" s="19">
        <v>0</v>
      </c>
      <c r="CY29" s="17">
        <v>1.0710000000000001E-2</v>
      </c>
    </row>
    <row r="30" spans="1:103" s="17" customFormat="1" ht="12" x14ac:dyDescent="0.2">
      <c r="A30" s="34">
        <v>19</v>
      </c>
      <c r="B30" s="35" t="s">
        <v>22</v>
      </c>
      <c r="C30" s="36" t="s">
        <v>7</v>
      </c>
      <c r="D30" s="37">
        <v>512</v>
      </c>
      <c r="E30" s="37">
        <v>0</v>
      </c>
      <c r="F30" s="38">
        <f t="shared" si="6"/>
        <v>0</v>
      </c>
      <c r="N30" s="18">
        <v>2</v>
      </c>
      <c r="Z30" s="17">
        <v>1</v>
      </c>
      <c r="AA30" s="17">
        <v>7</v>
      </c>
      <c r="AB30" s="17">
        <v>7</v>
      </c>
      <c r="AY30" s="17">
        <v>2</v>
      </c>
      <c r="AZ30" s="17">
        <f t="shared" si="7"/>
        <v>0</v>
      </c>
      <c r="BA30" s="17">
        <f t="shared" si="8"/>
        <v>0</v>
      </c>
      <c r="BB30" s="17">
        <f t="shared" si="9"/>
        <v>0</v>
      </c>
      <c r="BC30" s="17">
        <f t="shared" si="10"/>
        <v>0</v>
      </c>
      <c r="BD30" s="17">
        <f t="shared" si="11"/>
        <v>0</v>
      </c>
      <c r="BZ30" s="19">
        <v>1</v>
      </c>
      <c r="CA30" s="19">
        <v>7</v>
      </c>
      <c r="CY30" s="17">
        <v>7.2000000000000005E-4</v>
      </c>
    </row>
    <row r="31" spans="1:103" s="17" customFormat="1" ht="12" x14ac:dyDescent="0.2">
      <c r="A31" s="34">
        <v>20</v>
      </c>
      <c r="B31" s="35" t="s">
        <v>23</v>
      </c>
      <c r="C31" s="36" t="s">
        <v>7</v>
      </c>
      <c r="D31" s="37">
        <v>512</v>
      </c>
      <c r="E31" s="37">
        <v>0</v>
      </c>
      <c r="F31" s="38">
        <f t="shared" si="6"/>
        <v>0</v>
      </c>
      <c r="N31" s="18">
        <v>2</v>
      </c>
      <c r="Z31" s="17">
        <v>1</v>
      </c>
      <c r="AA31" s="17">
        <v>0</v>
      </c>
      <c r="AB31" s="17">
        <v>0</v>
      </c>
      <c r="AY31" s="17">
        <v>2</v>
      </c>
      <c r="AZ31" s="17">
        <f t="shared" si="7"/>
        <v>0</v>
      </c>
      <c r="BA31" s="17">
        <f t="shared" si="8"/>
        <v>0</v>
      </c>
      <c r="BB31" s="17">
        <f t="shared" si="9"/>
        <v>0</v>
      </c>
      <c r="BC31" s="17">
        <f t="shared" si="10"/>
        <v>0</v>
      </c>
      <c r="BD31" s="17">
        <f t="shared" si="11"/>
        <v>0</v>
      </c>
      <c r="BZ31" s="19">
        <v>1</v>
      </c>
      <c r="CA31" s="19">
        <v>0</v>
      </c>
      <c r="CY31" s="17">
        <v>8.0000000000000004E-4</v>
      </c>
    </row>
    <row r="32" spans="1:103" s="17" customFormat="1" ht="12" x14ac:dyDescent="0.2">
      <c r="A32" s="34">
        <v>21</v>
      </c>
      <c r="B32" s="35" t="s">
        <v>24</v>
      </c>
      <c r="C32" s="36" t="s">
        <v>8</v>
      </c>
      <c r="D32" s="37">
        <v>9.5361200000000004</v>
      </c>
      <c r="E32" s="37">
        <v>0</v>
      </c>
      <c r="F32" s="38">
        <f t="shared" si="6"/>
        <v>0</v>
      </c>
      <c r="N32" s="18">
        <v>2</v>
      </c>
      <c r="Z32" s="17">
        <v>7</v>
      </c>
      <c r="AA32" s="17">
        <v>1001</v>
      </c>
      <c r="AB32" s="17">
        <v>5</v>
      </c>
      <c r="AY32" s="17">
        <v>2</v>
      </c>
      <c r="AZ32" s="17">
        <f t="shared" si="7"/>
        <v>0</v>
      </c>
      <c r="BA32" s="17">
        <f t="shared" si="8"/>
        <v>0</v>
      </c>
      <c r="BB32" s="17">
        <f t="shared" si="9"/>
        <v>0</v>
      </c>
      <c r="BC32" s="17">
        <f t="shared" si="10"/>
        <v>0</v>
      </c>
      <c r="BD32" s="17">
        <f t="shared" si="11"/>
        <v>0</v>
      </c>
      <c r="BZ32" s="19">
        <v>7</v>
      </c>
      <c r="CA32" s="19">
        <v>1001</v>
      </c>
      <c r="CY32" s="17">
        <v>0</v>
      </c>
    </row>
    <row r="33" spans="1:103" s="17" customFormat="1" ht="24" x14ac:dyDescent="0.2">
      <c r="A33" s="34">
        <v>22</v>
      </c>
      <c r="B33" s="35" t="s">
        <v>31</v>
      </c>
      <c r="C33" s="36" t="s">
        <v>9</v>
      </c>
      <c r="D33" s="37">
        <v>170</v>
      </c>
      <c r="E33" s="37">
        <v>0</v>
      </c>
      <c r="F33" s="38">
        <f t="shared" si="6"/>
        <v>0</v>
      </c>
      <c r="N33" s="18"/>
      <c r="BZ33" s="19"/>
      <c r="CA33" s="19"/>
    </row>
    <row r="34" spans="1:103" x14ac:dyDescent="0.2">
      <c r="A34" s="26" t="s">
        <v>33</v>
      </c>
      <c r="B34" s="27"/>
      <c r="C34" s="27"/>
      <c r="D34" s="27"/>
      <c r="E34" s="27"/>
      <c r="F34" s="28"/>
    </row>
    <row r="35" spans="1:103" s="17" customFormat="1" ht="12" x14ac:dyDescent="0.2">
      <c r="A35" s="29"/>
      <c r="B35" s="30" t="s">
        <v>14</v>
      </c>
      <c r="C35" s="31"/>
      <c r="D35" s="32"/>
      <c r="E35" s="32"/>
      <c r="F35" s="33"/>
      <c r="N35" s="18">
        <v>1</v>
      </c>
    </row>
    <row r="36" spans="1:103" s="17" customFormat="1" ht="12" x14ac:dyDescent="0.2">
      <c r="A36" s="34">
        <v>23</v>
      </c>
      <c r="B36" s="35" t="s">
        <v>15</v>
      </c>
      <c r="C36" s="36" t="s">
        <v>9</v>
      </c>
      <c r="D36" s="37">
        <v>24</v>
      </c>
      <c r="E36" s="37">
        <v>0</v>
      </c>
      <c r="F36" s="38">
        <f>D36*E36</f>
        <v>0</v>
      </c>
      <c r="N36" s="18">
        <v>2</v>
      </c>
      <c r="Z36" s="17">
        <v>1</v>
      </c>
      <c r="AA36" s="17">
        <v>1</v>
      </c>
      <c r="AB36" s="17">
        <v>1</v>
      </c>
      <c r="AY36" s="17">
        <v>1</v>
      </c>
      <c r="AZ36" s="17">
        <f>IF(AY36=1,F36,0)</f>
        <v>0</v>
      </c>
      <c r="BA36" s="17">
        <f>IF(AY36=2,F36,0)</f>
        <v>0</v>
      </c>
      <c r="BB36" s="17">
        <f>IF(AY36=3,F36,0)</f>
        <v>0</v>
      </c>
      <c r="BC36" s="17">
        <f>IF(AY36=4,F36,0)</f>
        <v>0</v>
      </c>
      <c r="BD36" s="17">
        <f>IF(AY36=5,F36,0)</f>
        <v>0</v>
      </c>
      <c r="BZ36" s="19">
        <v>1</v>
      </c>
      <c r="CA36" s="19">
        <v>1</v>
      </c>
      <c r="CY36" s="17">
        <v>0</v>
      </c>
    </row>
    <row r="37" spans="1:103" s="17" customFormat="1" ht="12" x14ac:dyDescent="0.2">
      <c r="A37" s="34">
        <v>24</v>
      </c>
      <c r="B37" s="35" t="s">
        <v>16</v>
      </c>
      <c r="C37" s="36" t="s">
        <v>7</v>
      </c>
      <c r="D37" s="37">
        <v>72</v>
      </c>
      <c r="E37" s="37">
        <v>0</v>
      </c>
      <c r="F37" s="38">
        <f>D37*E37</f>
        <v>0</v>
      </c>
      <c r="N37" s="18">
        <v>2</v>
      </c>
      <c r="Z37" s="17">
        <v>1</v>
      </c>
      <c r="AA37" s="17">
        <v>1</v>
      </c>
      <c r="AB37" s="17">
        <v>1</v>
      </c>
      <c r="AY37" s="17">
        <v>1</v>
      </c>
      <c r="AZ37" s="17">
        <f>IF(AY37=1,F37,0)</f>
        <v>0</v>
      </c>
      <c r="BA37" s="17">
        <f>IF(AY37=2,F37,0)</f>
        <v>0</v>
      </c>
      <c r="BB37" s="17">
        <f>IF(AY37=3,F37,0)</f>
        <v>0</v>
      </c>
      <c r="BC37" s="17">
        <f>IF(AY37=4,F37,0)</f>
        <v>0</v>
      </c>
      <c r="BD37" s="17">
        <f>IF(AY37=5,F37,0)</f>
        <v>0</v>
      </c>
      <c r="BZ37" s="19">
        <v>1</v>
      </c>
      <c r="CA37" s="19">
        <v>1</v>
      </c>
      <c r="CY37" s="17">
        <v>0</v>
      </c>
    </row>
    <row r="38" spans="1:103" s="17" customFormat="1" ht="12" x14ac:dyDescent="0.2">
      <c r="A38" s="34">
        <v>25</v>
      </c>
      <c r="B38" s="35" t="s">
        <v>17</v>
      </c>
      <c r="C38" s="36" t="s">
        <v>9</v>
      </c>
      <c r="D38" s="37">
        <v>24</v>
      </c>
      <c r="E38" s="37">
        <v>0</v>
      </c>
      <c r="F38" s="38">
        <f>D38*E38</f>
        <v>0</v>
      </c>
      <c r="N38" s="18">
        <v>2</v>
      </c>
      <c r="Z38" s="17">
        <v>1</v>
      </c>
      <c r="AA38" s="17">
        <v>0</v>
      </c>
      <c r="AB38" s="17">
        <v>0</v>
      </c>
      <c r="AY38" s="17">
        <v>1</v>
      </c>
      <c r="AZ38" s="17">
        <f>IF(AY38=1,F38,0)</f>
        <v>0</v>
      </c>
      <c r="BA38" s="17">
        <f>IF(AY38=2,F38,0)</f>
        <v>0</v>
      </c>
      <c r="BB38" s="17">
        <f>IF(AY38=3,F38,0)</f>
        <v>0</v>
      </c>
      <c r="BC38" s="17">
        <f>IF(AY38=4,F38,0)</f>
        <v>0</v>
      </c>
      <c r="BD38" s="17">
        <f>IF(AY38=5,F38,0)</f>
        <v>0</v>
      </c>
      <c r="BZ38" s="19">
        <v>1</v>
      </c>
      <c r="CA38" s="19">
        <v>0</v>
      </c>
      <c r="CY38" s="17">
        <v>0</v>
      </c>
    </row>
    <row r="39" spans="1:103" s="17" customFormat="1" ht="12" x14ac:dyDescent="0.2">
      <c r="A39" s="34"/>
      <c r="B39" s="30" t="s">
        <v>18</v>
      </c>
      <c r="C39" s="31"/>
      <c r="D39" s="32"/>
      <c r="E39" s="32">
        <v>0</v>
      </c>
      <c r="F39" s="33"/>
      <c r="N39" s="18">
        <v>1</v>
      </c>
    </row>
    <row r="40" spans="1:103" s="17" customFormat="1" ht="12" x14ac:dyDescent="0.2">
      <c r="A40" s="34">
        <v>26</v>
      </c>
      <c r="B40" s="35" t="s">
        <v>19</v>
      </c>
      <c r="C40" s="36" t="s">
        <v>9</v>
      </c>
      <c r="D40" s="37">
        <v>24</v>
      </c>
      <c r="E40" s="37">
        <v>0</v>
      </c>
      <c r="F40" s="38">
        <f t="shared" ref="F40:F47" si="12">D40*E40</f>
        <v>0</v>
      </c>
      <c r="N40" s="18">
        <v>2</v>
      </c>
      <c r="Z40" s="17">
        <v>1</v>
      </c>
      <c r="AA40" s="17">
        <v>7</v>
      </c>
      <c r="AB40" s="17">
        <v>7</v>
      </c>
      <c r="AY40" s="17">
        <v>2</v>
      </c>
      <c r="AZ40" s="17">
        <f t="shared" ref="AZ40:AZ46" si="13">IF(AY40=1,F40,0)</f>
        <v>0</v>
      </c>
      <c r="BA40" s="17">
        <f t="shared" ref="BA40:BA46" si="14">IF(AY40=2,F40,0)</f>
        <v>0</v>
      </c>
      <c r="BB40" s="17">
        <f t="shared" ref="BB40:BB46" si="15">IF(AY40=3,F40,0)</f>
        <v>0</v>
      </c>
      <c r="BC40" s="17">
        <f t="shared" ref="BC40:BC46" si="16">IF(AY40=4,F40,0)</f>
        <v>0</v>
      </c>
      <c r="BD40" s="17">
        <f t="shared" ref="BD40:BD46" si="17">IF(AY40=5,F40,0)</f>
        <v>0</v>
      </c>
      <c r="BZ40" s="19">
        <v>1</v>
      </c>
      <c r="CA40" s="19">
        <v>7</v>
      </c>
      <c r="CY40" s="17">
        <v>3.8000000000000002E-4</v>
      </c>
    </row>
    <row r="41" spans="1:103" s="17" customFormat="1" ht="12" x14ac:dyDescent="0.2">
      <c r="A41" s="34">
        <v>27</v>
      </c>
      <c r="B41" s="35" t="s">
        <v>20</v>
      </c>
      <c r="C41" s="36" t="s">
        <v>7</v>
      </c>
      <c r="D41" s="37">
        <v>72</v>
      </c>
      <c r="E41" s="37">
        <v>0</v>
      </c>
      <c r="F41" s="38">
        <f t="shared" si="12"/>
        <v>0</v>
      </c>
      <c r="N41" s="18">
        <v>2</v>
      </c>
      <c r="Z41" s="17">
        <v>1</v>
      </c>
      <c r="AA41" s="17">
        <v>7</v>
      </c>
      <c r="AB41" s="17">
        <v>7</v>
      </c>
      <c r="AY41" s="17">
        <v>2</v>
      </c>
      <c r="AZ41" s="17">
        <f t="shared" si="13"/>
        <v>0</v>
      </c>
      <c r="BA41" s="17">
        <f t="shared" si="14"/>
        <v>0</v>
      </c>
      <c r="BB41" s="17">
        <f t="shared" si="15"/>
        <v>0</v>
      </c>
      <c r="BC41" s="17">
        <f t="shared" si="16"/>
        <v>0</v>
      </c>
      <c r="BD41" s="17">
        <f t="shared" si="17"/>
        <v>0</v>
      </c>
      <c r="BZ41" s="19">
        <v>1</v>
      </c>
      <c r="CA41" s="19">
        <v>7</v>
      </c>
      <c r="CY41" s="17">
        <v>0</v>
      </c>
    </row>
    <row r="42" spans="1:103" s="17" customFormat="1" ht="12" x14ac:dyDescent="0.2">
      <c r="A42" s="34">
        <v>28</v>
      </c>
      <c r="B42" s="35" t="s">
        <v>21</v>
      </c>
      <c r="C42" s="36" t="s">
        <v>7</v>
      </c>
      <c r="D42" s="37">
        <v>21.6</v>
      </c>
      <c r="E42" s="37">
        <v>0</v>
      </c>
      <c r="F42" s="38">
        <f t="shared" si="12"/>
        <v>0</v>
      </c>
      <c r="N42" s="18">
        <v>2</v>
      </c>
      <c r="Z42" s="17">
        <v>1</v>
      </c>
      <c r="AA42" s="17">
        <v>0</v>
      </c>
      <c r="AB42" s="17">
        <v>0</v>
      </c>
      <c r="AY42" s="17">
        <v>2</v>
      </c>
      <c r="AZ42" s="17">
        <f t="shared" si="13"/>
        <v>0</v>
      </c>
      <c r="BA42" s="17">
        <f t="shared" si="14"/>
        <v>0</v>
      </c>
      <c r="BB42" s="17">
        <f t="shared" si="15"/>
        <v>0</v>
      </c>
      <c r="BC42" s="17">
        <f t="shared" si="16"/>
        <v>0</v>
      </c>
      <c r="BD42" s="17">
        <f t="shared" si="17"/>
        <v>0</v>
      </c>
      <c r="BZ42" s="19">
        <v>1</v>
      </c>
      <c r="CA42" s="19">
        <v>0</v>
      </c>
      <c r="CY42" s="17">
        <v>2.1520000000000001E-2</v>
      </c>
    </row>
    <row r="43" spans="1:103" s="17" customFormat="1" ht="12" x14ac:dyDescent="0.2">
      <c r="A43" s="34">
        <v>29</v>
      </c>
      <c r="B43" s="35" t="s">
        <v>30</v>
      </c>
      <c r="C43" s="36" t="s">
        <v>7</v>
      </c>
      <c r="D43" s="37">
        <v>72</v>
      </c>
      <c r="E43" s="37">
        <v>0</v>
      </c>
      <c r="F43" s="38">
        <f t="shared" si="12"/>
        <v>0</v>
      </c>
      <c r="N43" s="18">
        <v>2</v>
      </c>
      <c r="Z43" s="17">
        <v>1</v>
      </c>
      <c r="AA43" s="17">
        <v>0</v>
      </c>
      <c r="AB43" s="17">
        <v>0</v>
      </c>
      <c r="AY43" s="17">
        <v>2</v>
      </c>
      <c r="AZ43" s="17">
        <f t="shared" si="13"/>
        <v>0</v>
      </c>
      <c r="BA43" s="17">
        <f t="shared" si="14"/>
        <v>0</v>
      </c>
      <c r="BB43" s="17">
        <f t="shared" si="15"/>
        <v>0</v>
      </c>
      <c r="BC43" s="17">
        <f t="shared" si="16"/>
        <v>0</v>
      </c>
      <c r="BD43" s="17">
        <f t="shared" si="17"/>
        <v>0</v>
      </c>
      <c r="BZ43" s="19">
        <v>1</v>
      </c>
      <c r="CA43" s="19">
        <v>0</v>
      </c>
      <c r="CY43" s="17">
        <v>1.0710000000000001E-2</v>
      </c>
    </row>
    <row r="44" spans="1:103" s="17" customFormat="1" ht="12" x14ac:dyDescent="0.2">
      <c r="A44" s="34">
        <v>30</v>
      </c>
      <c r="B44" s="35" t="s">
        <v>22</v>
      </c>
      <c r="C44" s="36" t="s">
        <v>7</v>
      </c>
      <c r="D44" s="37">
        <v>72</v>
      </c>
      <c r="E44" s="37">
        <v>0</v>
      </c>
      <c r="F44" s="38">
        <f t="shared" si="12"/>
        <v>0</v>
      </c>
      <c r="N44" s="18">
        <v>2</v>
      </c>
      <c r="Z44" s="17">
        <v>1</v>
      </c>
      <c r="AA44" s="17">
        <v>7</v>
      </c>
      <c r="AB44" s="17">
        <v>7</v>
      </c>
      <c r="AY44" s="17">
        <v>2</v>
      </c>
      <c r="AZ44" s="17">
        <f t="shared" si="13"/>
        <v>0</v>
      </c>
      <c r="BA44" s="17">
        <f t="shared" si="14"/>
        <v>0</v>
      </c>
      <c r="BB44" s="17">
        <f t="shared" si="15"/>
        <v>0</v>
      </c>
      <c r="BC44" s="17">
        <f t="shared" si="16"/>
        <v>0</v>
      </c>
      <c r="BD44" s="17">
        <f t="shared" si="17"/>
        <v>0</v>
      </c>
      <c r="BZ44" s="19">
        <v>1</v>
      </c>
      <c r="CA44" s="19">
        <v>7</v>
      </c>
      <c r="CY44" s="17">
        <v>7.2000000000000005E-4</v>
      </c>
    </row>
    <row r="45" spans="1:103" s="17" customFormat="1" ht="12" x14ac:dyDescent="0.2">
      <c r="A45" s="34">
        <v>31</v>
      </c>
      <c r="B45" s="35" t="s">
        <v>23</v>
      </c>
      <c r="C45" s="36" t="s">
        <v>7</v>
      </c>
      <c r="D45" s="37">
        <v>72</v>
      </c>
      <c r="E45" s="37">
        <v>0</v>
      </c>
      <c r="F45" s="38">
        <f t="shared" si="12"/>
        <v>0</v>
      </c>
      <c r="N45" s="18">
        <v>2</v>
      </c>
      <c r="Z45" s="17">
        <v>1</v>
      </c>
      <c r="AA45" s="17">
        <v>0</v>
      </c>
      <c r="AB45" s="17">
        <v>0</v>
      </c>
      <c r="AY45" s="17">
        <v>2</v>
      </c>
      <c r="AZ45" s="17">
        <f t="shared" si="13"/>
        <v>0</v>
      </c>
      <c r="BA45" s="17">
        <f t="shared" si="14"/>
        <v>0</v>
      </c>
      <c r="BB45" s="17">
        <f t="shared" si="15"/>
        <v>0</v>
      </c>
      <c r="BC45" s="17">
        <f t="shared" si="16"/>
        <v>0</v>
      </c>
      <c r="BD45" s="17">
        <f t="shared" si="17"/>
        <v>0</v>
      </c>
      <c r="BZ45" s="19">
        <v>1</v>
      </c>
      <c r="CA45" s="19">
        <v>0</v>
      </c>
      <c r="CY45" s="17">
        <v>8.0000000000000004E-4</v>
      </c>
    </row>
    <row r="46" spans="1:103" s="17" customFormat="1" ht="12" x14ac:dyDescent="0.2">
      <c r="A46" s="34">
        <v>32</v>
      </c>
      <c r="B46" s="35" t="s">
        <v>24</v>
      </c>
      <c r="C46" s="36" t="s">
        <v>8</v>
      </c>
      <c r="D46" s="37">
        <v>1.34</v>
      </c>
      <c r="E46" s="37">
        <v>0</v>
      </c>
      <c r="F46" s="38">
        <f t="shared" si="12"/>
        <v>0</v>
      </c>
      <c r="N46" s="18">
        <v>2</v>
      </c>
      <c r="Z46" s="17">
        <v>7</v>
      </c>
      <c r="AA46" s="17">
        <v>1001</v>
      </c>
      <c r="AB46" s="17">
        <v>5</v>
      </c>
      <c r="AY46" s="17">
        <v>2</v>
      </c>
      <c r="AZ46" s="17">
        <f t="shared" si="13"/>
        <v>0</v>
      </c>
      <c r="BA46" s="17">
        <f t="shared" si="14"/>
        <v>0</v>
      </c>
      <c r="BB46" s="17">
        <f t="shared" si="15"/>
        <v>0</v>
      </c>
      <c r="BC46" s="17">
        <f t="shared" si="16"/>
        <v>0</v>
      </c>
      <c r="BD46" s="17">
        <f t="shared" si="17"/>
        <v>0</v>
      </c>
      <c r="BZ46" s="19">
        <v>7</v>
      </c>
      <c r="CA46" s="19">
        <v>1001</v>
      </c>
      <c r="CY46" s="17">
        <v>0</v>
      </c>
    </row>
    <row r="47" spans="1:103" s="17" customFormat="1" ht="24" x14ac:dyDescent="0.2">
      <c r="A47" s="34">
        <v>33</v>
      </c>
      <c r="B47" s="35" t="s">
        <v>31</v>
      </c>
      <c r="C47" s="36" t="s">
        <v>9</v>
      </c>
      <c r="D47" s="37">
        <v>36</v>
      </c>
      <c r="E47" s="37">
        <v>0</v>
      </c>
      <c r="F47" s="38">
        <f t="shared" si="12"/>
        <v>0</v>
      </c>
      <c r="N47" s="18"/>
      <c r="BZ47" s="19"/>
      <c r="CA47" s="19"/>
    </row>
    <row r="48" spans="1:103" x14ac:dyDescent="0.2">
      <c r="A48" s="26" t="s">
        <v>34</v>
      </c>
      <c r="B48" s="27"/>
      <c r="C48" s="27"/>
      <c r="D48" s="27"/>
      <c r="E48" s="27"/>
      <c r="F48" s="28"/>
    </row>
    <row r="49" spans="1:103" s="17" customFormat="1" ht="12" x14ac:dyDescent="0.2">
      <c r="A49" s="29"/>
      <c r="B49" s="30" t="s">
        <v>14</v>
      </c>
      <c r="C49" s="31"/>
      <c r="D49" s="32"/>
      <c r="E49" s="32"/>
      <c r="F49" s="33"/>
      <c r="N49" s="18">
        <v>1</v>
      </c>
    </row>
    <row r="50" spans="1:103" s="17" customFormat="1" ht="12" x14ac:dyDescent="0.2">
      <c r="A50" s="34">
        <v>41</v>
      </c>
      <c r="B50" s="35" t="s">
        <v>15</v>
      </c>
      <c r="C50" s="36" t="s">
        <v>9</v>
      </c>
      <c r="D50" s="37">
        <v>122</v>
      </c>
      <c r="E50" s="37">
        <v>0</v>
      </c>
      <c r="F50" s="38">
        <f>D50*E50</f>
        <v>0</v>
      </c>
      <c r="N50" s="18">
        <v>2</v>
      </c>
      <c r="Z50" s="17">
        <v>1</v>
      </c>
      <c r="AA50" s="17">
        <v>1</v>
      </c>
      <c r="AB50" s="17">
        <v>1</v>
      </c>
      <c r="AY50" s="17">
        <v>1</v>
      </c>
      <c r="AZ50" s="17">
        <f>IF(AY50=1,F50,0)</f>
        <v>0</v>
      </c>
      <c r="BA50" s="17">
        <f>IF(AY50=2,F50,0)</f>
        <v>0</v>
      </c>
      <c r="BB50" s="17">
        <f>IF(AY50=3,F50,0)</f>
        <v>0</v>
      </c>
      <c r="BC50" s="17">
        <f>IF(AY50=4,F50,0)</f>
        <v>0</v>
      </c>
      <c r="BD50" s="17">
        <f>IF(AY50=5,F50,0)</f>
        <v>0</v>
      </c>
      <c r="BZ50" s="19">
        <v>1</v>
      </c>
      <c r="CA50" s="19">
        <v>1</v>
      </c>
      <c r="CY50" s="17">
        <v>0</v>
      </c>
    </row>
    <row r="51" spans="1:103" s="17" customFormat="1" ht="12" x14ac:dyDescent="0.2">
      <c r="A51" s="34">
        <v>42</v>
      </c>
      <c r="B51" s="35" t="s">
        <v>16</v>
      </c>
      <c r="C51" s="36" t="s">
        <v>7</v>
      </c>
      <c r="D51" s="37">
        <v>512</v>
      </c>
      <c r="E51" s="37">
        <v>0</v>
      </c>
      <c r="F51" s="38">
        <f>D51*E51</f>
        <v>0</v>
      </c>
      <c r="N51" s="18">
        <v>2</v>
      </c>
      <c r="Z51" s="17">
        <v>1</v>
      </c>
      <c r="AA51" s="17">
        <v>1</v>
      </c>
      <c r="AB51" s="17">
        <v>1</v>
      </c>
      <c r="AY51" s="17">
        <v>1</v>
      </c>
      <c r="AZ51" s="17">
        <f>IF(AY51=1,F51,0)</f>
        <v>0</v>
      </c>
      <c r="BA51" s="17">
        <f>IF(AY51=2,F51,0)</f>
        <v>0</v>
      </c>
      <c r="BB51" s="17">
        <f>IF(AY51=3,F51,0)</f>
        <v>0</v>
      </c>
      <c r="BC51" s="17">
        <f>IF(AY51=4,F51,0)</f>
        <v>0</v>
      </c>
      <c r="BD51" s="17">
        <f>IF(AY51=5,F51,0)</f>
        <v>0</v>
      </c>
      <c r="BZ51" s="19">
        <v>1</v>
      </c>
      <c r="CA51" s="19">
        <v>1</v>
      </c>
      <c r="CY51" s="17">
        <v>0</v>
      </c>
    </row>
    <row r="52" spans="1:103" s="17" customFormat="1" ht="12" x14ac:dyDescent="0.2">
      <c r="A52" s="34">
        <v>43</v>
      </c>
      <c r="B52" s="35" t="s">
        <v>17</v>
      </c>
      <c r="C52" s="36" t="s">
        <v>9</v>
      </c>
      <c r="D52" s="37">
        <v>122</v>
      </c>
      <c r="E52" s="37">
        <v>0</v>
      </c>
      <c r="F52" s="38">
        <f>D52*E52</f>
        <v>0</v>
      </c>
      <c r="N52" s="18">
        <v>2</v>
      </c>
      <c r="Z52" s="17">
        <v>1</v>
      </c>
      <c r="AA52" s="17">
        <v>0</v>
      </c>
      <c r="AB52" s="17">
        <v>0</v>
      </c>
      <c r="AY52" s="17">
        <v>1</v>
      </c>
      <c r="AZ52" s="17">
        <f>IF(AY52=1,F52,0)</f>
        <v>0</v>
      </c>
      <c r="BA52" s="17">
        <f>IF(AY52=2,F52,0)</f>
        <v>0</v>
      </c>
      <c r="BB52" s="17">
        <f>IF(AY52=3,F52,0)</f>
        <v>0</v>
      </c>
      <c r="BC52" s="17">
        <f>IF(AY52=4,F52,0)</f>
        <v>0</v>
      </c>
      <c r="BD52" s="17">
        <f>IF(AY52=5,F52,0)</f>
        <v>0</v>
      </c>
      <c r="BZ52" s="19">
        <v>1</v>
      </c>
      <c r="CA52" s="19">
        <v>0</v>
      </c>
      <c r="CY52" s="17">
        <v>0</v>
      </c>
    </row>
    <row r="53" spans="1:103" s="17" customFormat="1" ht="12" x14ac:dyDescent="0.2">
      <c r="A53" s="34"/>
      <c r="B53" s="30" t="s">
        <v>18</v>
      </c>
      <c r="C53" s="31"/>
      <c r="D53" s="32"/>
      <c r="E53" s="32">
        <v>0</v>
      </c>
      <c r="F53" s="33"/>
      <c r="N53" s="18">
        <v>1</v>
      </c>
    </row>
    <row r="54" spans="1:103" s="17" customFormat="1" ht="12" x14ac:dyDescent="0.2">
      <c r="A54" s="34">
        <v>44</v>
      </c>
      <c r="B54" s="35" t="s">
        <v>19</v>
      </c>
      <c r="C54" s="36" t="s">
        <v>9</v>
      </c>
      <c r="D54" s="37">
        <v>122</v>
      </c>
      <c r="E54" s="37">
        <v>0</v>
      </c>
      <c r="F54" s="38">
        <f t="shared" ref="F54:F61" si="18">D54*E54</f>
        <v>0</v>
      </c>
      <c r="N54" s="18">
        <v>2</v>
      </c>
      <c r="Z54" s="17">
        <v>1</v>
      </c>
      <c r="AA54" s="17">
        <v>7</v>
      </c>
      <c r="AB54" s="17">
        <v>7</v>
      </c>
      <c r="AY54" s="17">
        <v>2</v>
      </c>
      <c r="AZ54" s="17">
        <f t="shared" ref="AZ54:AZ60" si="19">IF(AY54=1,F54,0)</f>
        <v>0</v>
      </c>
      <c r="BA54" s="17">
        <f t="shared" ref="BA54:BA60" si="20">IF(AY54=2,F54,0)</f>
        <v>0</v>
      </c>
      <c r="BB54" s="17">
        <f t="shared" ref="BB54:BB60" si="21">IF(AY54=3,F54,0)</f>
        <v>0</v>
      </c>
      <c r="BC54" s="17">
        <f t="shared" ref="BC54:BC60" si="22">IF(AY54=4,F54,0)</f>
        <v>0</v>
      </c>
      <c r="BD54" s="17">
        <f t="shared" ref="BD54:BD60" si="23">IF(AY54=5,F54,0)</f>
        <v>0</v>
      </c>
      <c r="BZ54" s="19">
        <v>1</v>
      </c>
      <c r="CA54" s="19">
        <v>7</v>
      </c>
      <c r="CY54" s="17">
        <v>3.8000000000000002E-4</v>
      </c>
    </row>
    <row r="55" spans="1:103" s="17" customFormat="1" ht="12" x14ac:dyDescent="0.2">
      <c r="A55" s="34">
        <v>45</v>
      </c>
      <c r="B55" s="35" t="s">
        <v>20</v>
      </c>
      <c r="C55" s="36" t="s">
        <v>7</v>
      </c>
      <c r="D55" s="37">
        <v>512</v>
      </c>
      <c r="E55" s="37">
        <v>0</v>
      </c>
      <c r="F55" s="38">
        <f t="shared" si="18"/>
        <v>0</v>
      </c>
      <c r="N55" s="18">
        <v>2</v>
      </c>
      <c r="Z55" s="17">
        <v>1</v>
      </c>
      <c r="AA55" s="17">
        <v>7</v>
      </c>
      <c r="AB55" s="17">
        <v>7</v>
      </c>
      <c r="AY55" s="17">
        <v>2</v>
      </c>
      <c r="AZ55" s="17">
        <f t="shared" si="19"/>
        <v>0</v>
      </c>
      <c r="BA55" s="17">
        <f t="shared" si="20"/>
        <v>0</v>
      </c>
      <c r="BB55" s="17">
        <f t="shared" si="21"/>
        <v>0</v>
      </c>
      <c r="BC55" s="17">
        <f t="shared" si="22"/>
        <v>0</v>
      </c>
      <c r="BD55" s="17">
        <f t="shared" si="23"/>
        <v>0</v>
      </c>
      <c r="BZ55" s="19">
        <v>1</v>
      </c>
      <c r="CA55" s="19">
        <v>7</v>
      </c>
      <c r="CY55" s="17">
        <v>0</v>
      </c>
    </row>
    <row r="56" spans="1:103" s="17" customFormat="1" ht="12" x14ac:dyDescent="0.2">
      <c r="A56" s="34">
        <v>46</v>
      </c>
      <c r="B56" s="35" t="s">
        <v>21</v>
      </c>
      <c r="C56" s="36" t="s">
        <v>7</v>
      </c>
      <c r="D56" s="37">
        <v>150</v>
      </c>
      <c r="E56" s="37">
        <v>0</v>
      </c>
      <c r="F56" s="38">
        <f t="shared" si="18"/>
        <v>0</v>
      </c>
      <c r="N56" s="18">
        <v>2</v>
      </c>
      <c r="Z56" s="17">
        <v>1</v>
      </c>
      <c r="AA56" s="17">
        <v>0</v>
      </c>
      <c r="AB56" s="17">
        <v>0</v>
      </c>
      <c r="AY56" s="17">
        <v>2</v>
      </c>
      <c r="AZ56" s="17">
        <f t="shared" si="19"/>
        <v>0</v>
      </c>
      <c r="BA56" s="17">
        <f t="shared" si="20"/>
        <v>0</v>
      </c>
      <c r="BB56" s="17">
        <f t="shared" si="21"/>
        <v>0</v>
      </c>
      <c r="BC56" s="17">
        <f t="shared" si="22"/>
        <v>0</v>
      </c>
      <c r="BD56" s="17">
        <f t="shared" si="23"/>
        <v>0</v>
      </c>
      <c r="BZ56" s="19">
        <v>1</v>
      </c>
      <c r="CA56" s="19">
        <v>0</v>
      </c>
      <c r="CY56" s="17">
        <v>2.1520000000000001E-2</v>
      </c>
    </row>
    <row r="57" spans="1:103" s="17" customFormat="1" ht="12" x14ac:dyDescent="0.2">
      <c r="A57" s="34">
        <v>47</v>
      </c>
      <c r="B57" s="35" t="s">
        <v>30</v>
      </c>
      <c r="C57" s="36" t="s">
        <v>7</v>
      </c>
      <c r="D57" s="37">
        <v>512</v>
      </c>
      <c r="E57" s="37">
        <v>0</v>
      </c>
      <c r="F57" s="38">
        <f t="shared" si="18"/>
        <v>0</v>
      </c>
      <c r="N57" s="18">
        <v>2</v>
      </c>
      <c r="Z57" s="17">
        <v>1</v>
      </c>
      <c r="AA57" s="17">
        <v>0</v>
      </c>
      <c r="AB57" s="17">
        <v>0</v>
      </c>
      <c r="AY57" s="17">
        <v>2</v>
      </c>
      <c r="AZ57" s="17">
        <f t="shared" si="19"/>
        <v>0</v>
      </c>
      <c r="BA57" s="17">
        <f t="shared" si="20"/>
        <v>0</v>
      </c>
      <c r="BB57" s="17">
        <f t="shared" si="21"/>
        <v>0</v>
      </c>
      <c r="BC57" s="17">
        <f t="shared" si="22"/>
        <v>0</v>
      </c>
      <c r="BD57" s="17">
        <f t="shared" si="23"/>
        <v>0</v>
      </c>
      <c r="BZ57" s="19">
        <v>1</v>
      </c>
      <c r="CA57" s="19">
        <v>0</v>
      </c>
      <c r="CY57" s="17">
        <v>1.0710000000000001E-2</v>
      </c>
    </row>
    <row r="58" spans="1:103" s="17" customFormat="1" ht="12" x14ac:dyDescent="0.2">
      <c r="A58" s="34">
        <v>48</v>
      </c>
      <c r="B58" s="35" t="s">
        <v>22</v>
      </c>
      <c r="C58" s="36" t="s">
        <v>7</v>
      </c>
      <c r="D58" s="37">
        <v>512</v>
      </c>
      <c r="E58" s="37">
        <v>0</v>
      </c>
      <c r="F58" s="38">
        <f t="shared" si="18"/>
        <v>0</v>
      </c>
      <c r="N58" s="18">
        <v>2</v>
      </c>
      <c r="Z58" s="17">
        <v>1</v>
      </c>
      <c r="AA58" s="17">
        <v>7</v>
      </c>
      <c r="AB58" s="17">
        <v>7</v>
      </c>
      <c r="AY58" s="17">
        <v>2</v>
      </c>
      <c r="AZ58" s="17">
        <f t="shared" si="19"/>
        <v>0</v>
      </c>
      <c r="BA58" s="17">
        <f t="shared" si="20"/>
        <v>0</v>
      </c>
      <c r="BB58" s="17">
        <f t="shared" si="21"/>
        <v>0</v>
      </c>
      <c r="BC58" s="17">
        <f t="shared" si="22"/>
        <v>0</v>
      </c>
      <c r="BD58" s="17">
        <f t="shared" si="23"/>
        <v>0</v>
      </c>
      <c r="BZ58" s="19">
        <v>1</v>
      </c>
      <c r="CA58" s="19">
        <v>7</v>
      </c>
      <c r="CY58" s="17">
        <v>7.2000000000000005E-4</v>
      </c>
    </row>
    <row r="59" spans="1:103" s="17" customFormat="1" ht="12" x14ac:dyDescent="0.2">
      <c r="A59" s="34">
        <v>49</v>
      </c>
      <c r="B59" s="35" t="s">
        <v>23</v>
      </c>
      <c r="C59" s="36" t="s">
        <v>7</v>
      </c>
      <c r="D59" s="37">
        <v>512</v>
      </c>
      <c r="E59" s="37">
        <v>0</v>
      </c>
      <c r="F59" s="38">
        <f t="shared" si="18"/>
        <v>0</v>
      </c>
      <c r="N59" s="18">
        <v>2</v>
      </c>
      <c r="Z59" s="17">
        <v>1</v>
      </c>
      <c r="AA59" s="17">
        <v>0</v>
      </c>
      <c r="AB59" s="17">
        <v>0</v>
      </c>
      <c r="AY59" s="17">
        <v>2</v>
      </c>
      <c r="AZ59" s="17">
        <f t="shared" si="19"/>
        <v>0</v>
      </c>
      <c r="BA59" s="17">
        <f t="shared" si="20"/>
        <v>0</v>
      </c>
      <c r="BB59" s="17">
        <f t="shared" si="21"/>
        <v>0</v>
      </c>
      <c r="BC59" s="17">
        <f t="shared" si="22"/>
        <v>0</v>
      </c>
      <c r="BD59" s="17">
        <f t="shared" si="23"/>
        <v>0</v>
      </c>
      <c r="BZ59" s="19">
        <v>1</v>
      </c>
      <c r="CA59" s="19">
        <v>0</v>
      </c>
      <c r="CY59" s="17">
        <v>8.0000000000000004E-4</v>
      </c>
    </row>
    <row r="60" spans="1:103" s="17" customFormat="1" ht="12" x14ac:dyDescent="0.2">
      <c r="A60" s="34">
        <v>50</v>
      </c>
      <c r="B60" s="35" t="s">
        <v>24</v>
      </c>
      <c r="C60" s="36" t="s">
        <v>8</v>
      </c>
      <c r="D60" s="37">
        <v>9.5361200000000004</v>
      </c>
      <c r="E60" s="37">
        <v>0</v>
      </c>
      <c r="F60" s="38">
        <f t="shared" si="18"/>
        <v>0</v>
      </c>
      <c r="N60" s="18">
        <v>2</v>
      </c>
      <c r="Z60" s="17">
        <v>7</v>
      </c>
      <c r="AA60" s="17">
        <v>1001</v>
      </c>
      <c r="AB60" s="17">
        <v>5</v>
      </c>
      <c r="AY60" s="17">
        <v>2</v>
      </c>
      <c r="AZ60" s="17">
        <f t="shared" si="19"/>
        <v>0</v>
      </c>
      <c r="BA60" s="17">
        <f t="shared" si="20"/>
        <v>0</v>
      </c>
      <c r="BB60" s="17">
        <f t="shared" si="21"/>
        <v>0</v>
      </c>
      <c r="BC60" s="17">
        <f t="shared" si="22"/>
        <v>0</v>
      </c>
      <c r="BD60" s="17">
        <f t="shared" si="23"/>
        <v>0</v>
      </c>
      <c r="BZ60" s="19">
        <v>7</v>
      </c>
      <c r="CA60" s="19">
        <v>1001</v>
      </c>
      <c r="CY60" s="17">
        <v>0</v>
      </c>
    </row>
    <row r="61" spans="1:103" s="17" customFormat="1" ht="24" x14ac:dyDescent="0.2">
      <c r="A61" s="34">
        <v>51</v>
      </c>
      <c r="B61" s="35" t="s">
        <v>31</v>
      </c>
      <c r="C61" s="36" t="s">
        <v>9</v>
      </c>
      <c r="D61" s="37">
        <v>170</v>
      </c>
      <c r="E61" s="37">
        <v>0</v>
      </c>
      <c r="F61" s="38">
        <f t="shared" si="18"/>
        <v>0</v>
      </c>
      <c r="N61" s="18"/>
      <c r="BZ61" s="19"/>
      <c r="CA61" s="19"/>
    </row>
    <row r="62" spans="1:103" customFormat="1" x14ac:dyDescent="0.2">
      <c r="A62" s="44"/>
      <c r="B62" s="45" t="s">
        <v>25</v>
      </c>
      <c r="C62" s="46"/>
      <c r="D62" s="47"/>
      <c r="E62" s="47"/>
      <c r="F62" s="48"/>
      <c r="G62" s="12"/>
    </row>
    <row r="63" spans="1:103" customFormat="1" x14ac:dyDescent="0.2">
      <c r="A63" s="34">
        <v>52</v>
      </c>
      <c r="B63" s="35" t="s">
        <v>26</v>
      </c>
      <c r="C63" s="36" t="s">
        <v>13</v>
      </c>
      <c r="D63" s="37">
        <v>1</v>
      </c>
      <c r="E63" s="37">
        <v>0</v>
      </c>
      <c r="F63" s="38">
        <f t="shared" ref="F63:F65" si="24">D63*E63</f>
        <v>0</v>
      </c>
      <c r="G63" s="12"/>
    </row>
    <row r="64" spans="1:103" customFormat="1" x14ac:dyDescent="0.2">
      <c r="A64" s="34">
        <v>53</v>
      </c>
      <c r="B64" s="35" t="s">
        <v>27</v>
      </c>
      <c r="C64" s="36" t="s">
        <v>13</v>
      </c>
      <c r="D64" s="37">
        <v>1</v>
      </c>
      <c r="E64" s="37">
        <v>0</v>
      </c>
      <c r="F64" s="38">
        <f>D64*E64</f>
        <v>0</v>
      </c>
      <c r="G64" s="12"/>
    </row>
    <row r="65" spans="1:7" customFormat="1" ht="13.5" thickBot="1" x14ac:dyDescent="0.25">
      <c r="A65" s="39">
        <v>54</v>
      </c>
      <c r="B65" s="40" t="s">
        <v>28</v>
      </c>
      <c r="C65" s="41" t="s">
        <v>13</v>
      </c>
      <c r="D65" s="42">
        <v>1</v>
      </c>
      <c r="E65" s="42">
        <v>0</v>
      </c>
      <c r="F65" s="43">
        <f t="shared" si="24"/>
        <v>0</v>
      </c>
      <c r="G65" s="12"/>
    </row>
    <row r="66" spans="1:7" customFormat="1" ht="21" customHeight="1" x14ac:dyDescent="0.2">
      <c r="A66" s="20"/>
      <c r="B66" s="53" t="s">
        <v>10</v>
      </c>
      <c r="C66" s="54"/>
      <c r="D66" s="60"/>
      <c r="E66" s="63"/>
      <c r="F66" s="55">
        <f>SUM(F8:F65)</f>
        <v>0</v>
      </c>
      <c r="G66" s="12"/>
    </row>
    <row r="67" spans="1:7" customFormat="1" ht="21" customHeight="1" x14ac:dyDescent="0.2">
      <c r="A67" s="21"/>
      <c r="B67" s="56" t="s">
        <v>11</v>
      </c>
      <c r="C67" s="57"/>
      <c r="D67" s="61"/>
      <c r="E67" s="64"/>
      <c r="F67" s="65">
        <f>F66*0.21</f>
        <v>0</v>
      </c>
      <c r="G67" s="12"/>
    </row>
    <row r="68" spans="1:7" customFormat="1" ht="21" customHeight="1" thickBot="1" x14ac:dyDescent="0.25">
      <c r="A68" s="22"/>
      <c r="B68" s="58" t="s">
        <v>12</v>
      </c>
      <c r="C68" s="59"/>
      <c r="D68" s="62"/>
      <c r="E68" s="66"/>
      <c r="F68" s="67">
        <f>SUM(F66:F67)</f>
        <v>0</v>
      </c>
      <c r="G68" s="12"/>
    </row>
    <row r="69" spans="1:7" x14ac:dyDescent="0.2">
      <c r="D69" s="1"/>
    </row>
    <row r="70" spans="1:7" x14ac:dyDescent="0.2">
      <c r="A70"/>
      <c r="B70" s="14"/>
      <c r="C70" s="14"/>
      <c r="D70" s="15"/>
      <c r="E70" s="15"/>
      <c r="F70" s="15"/>
    </row>
    <row r="71" spans="1:7" x14ac:dyDescent="0.2">
      <c r="A71"/>
      <c r="B71" s="14"/>
      <c r="C71" s="14"/>
      <c r="D71" s="15"/>
      <c r="E71" s="15"/>
      <c r="F71" s="15"/>
    </row>
    <row r="72" spans="1:7" x14ac:dyDescent="0.2">
      <c r="A72"/>
      <c r="B72" s="14"/>
      <c r="C72" s="14"/>
      <c r="D72" s="15"/>
      <c r="E72" s="15"/>
      <c r="F72" s="15"/>
    </row>
    <row r="73" spans="1:7" x14ac:dyDescent="0.2">
      <c r="A73"/>
      <c r="B73" s="14"/>
      <c r="C73" s="14"/>
      <c r="D73" s="15"/>
      <c r="E73" s="15"/>
      <c r="F73" s="15"/>
    </row>
    <row r="74" spans="1:7" x14ac:dyDescent="0.2">
      <c r="A74"/>
      <c r="B74" s="14"/>
      <c r="C74" s="14"/>
      <c r="D74" s="15"/>
      <c r="E74" s="15"/>
      <c r="F74" s="15"/>
    </row>
    <row r="75" spans="1:7" x14ac:dyDescent="0.2">
      <c r="A75"/>
      <c r="B75" s="14"/>
      <c r="C75" s="14"/>
      <c r="D75" s="15"/>
      <c r="E75" s="15"/>
      <c r="F75" s="15"/>
    </row>
    <row r="76" spans="1:7" x14ac:dyDescent="0.2">
      <c r="A76"/>
      <c r="B76" s="14"/>
      <c r="C76" s="14"/>
      <c r="D76" s="15"/>
      <c r="E76" s="15"/>
      <c r="F76" s="15"/>
    </row>
    <row r="77" spans="1:7" x14ac:dyDescent="0.2">
      <c r="A77"/>
      <c r="B77" s="14"/>
      <c r="C77" s="14"/>
      <c r="D77" s="15"/>
      <c r="E77" s="15"/>
      <c r="F77" s="15"/>
    </row>
    <row r="78" spans="1:7" x14ac:dyDescent="0.2">
      <c r="A78"/>
      <c r="B78" s="16"/>
      <c r="C78" s="14"/>
      <c r="D78" s="15"/>
      <c r="E78" s="15"/>
      <c r="F78" s="15"/>
    </row>
    <row r="79" spans="1:7" x14ac:dyDescent="0.2">
      <c r="D79" s="1"/>
    </row>
    <row r="80" spans="1:7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1:4" x14ac:dyDescent="0.2">
      <c r="D97" s="1"/>
    </row>
    <row r="98" spans="1:4" x14ac:dyDescent="0.2">
      <c r="D98" s="1"/>
    </row>
    <row r="99" spans="1:4" x14ac:dyDescent="0.2">
      <c r="D99" s="1"/>
    </row>
    <row r="100" spans="1:4" x14ac:dyDescent="0.2">
      <c r="D100" s="1"/>
    </row>
    <row r="101" spans="1:4" x14ac:dyDescent="0.2">
      <c r="D101" s="1"/>
    </row>
    <row r="102" spans="1:4" x14ac:dyDescent="0.2">
      <c r="D102" s="1"/>
    </row>
    <row r="103" spans="1:4" x14ac:dyDescent="0.2">
      <c r="D103" s="1"/>
    </row>
    <row r="104" spans="1:4" x14ac:dyDescent="0.2">
      <c r="D104" s="1"/>
    </row>
    <row r="105" spans="1:4" x14ac:dyDescent="0.2">
      <c r="D105" s="1"/>
    </row>
    <row r="106" spans="1:4" x14ac:dyDescent="0.2">
      <c r="D106" s="1"/>
    </row>
    <row r="107" spans="1:4" x14ac:dyDescent="0.2">
      <c r="D107" s="1"/>
    </row>
    <row r="108" spans="1:4" x14ac:dyDescent="0.2">
      <c r="D108" s="1"/>
    </row>
    <row r="109" spans="1:4" x14ac:dyDescent="0.2">
      <c r="D109" s="1"/>
    </row>
    <row r="110" spans="1:4" x14ac:dyDescent="0.2">
      <c r="D110" s="1"/>
    </row>
    <row r="111" spans="1:4" x14ac:dyDescent="0.2">
      <c r="D111" s="1"/>
    </row>
    <row r="112" spans="1:4" x14ac:dyDescent="0.2">
      <c r="A112" s="7"/>
      <c r="D112" s="1"/>
    </row>
    <row r="113" spans="1:6" x14ac:dyDescent="0.2">
      <c r="D113" s="1"/>
      <c r="E113" s="9"/>
      <c r="F113" s="11"/>
    </row>
    <row r="114" spans="1:6" x14ac:dyDescent="0.2">
      <c r="A114" s="7"/>
      <c r="D114" s="1"/>
    </row>
    <row r="116" spans="1:6" x14ac:dyDescent="0.2">
      <c r="B116" s="9"/>
      <c r="C116" s="9"/>
      <c r="D116" s="10"/>
    </row>
  </sheetData>
  <mergeCells count="2">
    <mergeCell ref="A1:F1"/>
    <mergeCell ref="B3:F3"/>
  </mergeCells>
  <printOptions gridLines="1"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8</vt:i4>
      </vt:variant>
    </vt:vector>
  </HeadingPairs>
  <TitlesOfParts>
    <vt:vector size="9" baseType="lpstr">
      <vt:lpstr>podlahy - slepý</vt:lpstr>
      <vt:lpstr>'podlahy - slepý'!Názvy_tisku</vt:lpstr>
      <vt:lpstr>'podlahy - slepý'!Oblast_tisku</vt:lpstr>
      <vt:lpstr>'podlahy - slepý'!SloupecCC</vt:lpstr>
      <vt:lpstr>'podlahy - slepý'!SloupecJC</vt:lpstr>
      <vt:lpstr>'podlahy - slepý'!SloupecMJ</vt:lpstr>
      <vt:lpstr>'podlahy - slepý'!SloupecMnozstvi</vt:lpstr>
      <vt:lpstr>'podlahy - slepý'!SloupecNazPol</vt:lpstr>
      <vt:lpstr>'podlahy - slepý'!SloupecPC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Burianová Barbora - MO ČR</cp:lastModifiedBy>
  <cp:lastPrinted>2023-03-15T08:41:51Z</cp:lastPrinted>
  <dcterms:created xsi:type="dcterms:W3CDTF">2017-02-15T13:51:27Z</dcterms:created>
  <dcterms:modified xsi:type="dcterms:W3CDTF">2025-05-07T09:00:04Z</dcterms:modified>
</cp:coreProperties>
</file>