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ervices.mocr\203_Spolecny\Spol_1841\home_1841\27_AKVIZICE\Veřejné zakázky 2025\105_BEZPECNOSTNI_ZNACKY_II\NEN\"/>
    </mc:Choice>
  </mc:AlternateContent>
  <xr:revisionPtr revIDLastSave="0" documentId="13_ncr:1_{B9628DD2-3222-4F73-9B92-53709A69DFDC}" xr6:coauthVersionLast="36" xr6:coauthVersionMax="36" xr10:uidLastSave="{00000000-0000-0000-0000-000000000000}"/>
  <bookViews>
    <workbookView xWindow="0" yWindow="0" windowWidth="23250" windowHeight="12435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I29" i="1" s="1"/>
  <c r="H28" i="1"/>
  <c r="I28" i="1" s="1"/>
  <c r="H30" i="1"/>
  <c r="J30" i="1" s="1"/>
  <c r="H31" i="1"/>
  <c r="I31" i="1" s="1"/>
  <c r="H32" i="1"/>
  <c r="I32" i="1" s="1"/>
  <c r="H33" i="1"/>
  <c r="I33" i="1" s="1"/>
  <c r="H34" i="1"/>
  <c r="J34" i="1" s="1"/>
  <c r="H35" i="1"/>
  <c r="I35" i="1" s="1"/>
  <c r="H36" i="1"/>
  <c r="I36" i="1" s="1"/>
  <c r="J32" i="1"/>
  <c r="H8" i="1"/>
  <c r="I8" i="1" s="1"/>
  <c r="H9" i="1"/>
  <c r="I9" i="1" s="1"/>
  <c r="H10" i="1"/>
  <c r="J10" i="1" s="1"/>
  <c r="H11" i="1"/>
  <c r="J11" i="1" s="1"/>
  <c r="H12" i="1"/>
  <c r="J12" i="1" s="1"/>
  <c r="H13" i="1"/>
  <c r="I13" i="1" s="1"/>
  <c r="H14" i="1"/>
  <c r="J14" i="1" s="1"/>
  <c r="H15" i="1"/>
  <c r="J15" i="1" s="1"/>
  <c r="H16" i="1"/>
  <c r="J16" i="1" s="1"/>
  <c r="H17" i="1"/>
  <c r="I17" i="1" s="1"/>
  <c r="H18" i="1"/>
  <c r="J18" i="1" s="1"/>
  <c r="H19" i="1"/>
  <c r="J19" i="1" s="1"/>
  <c r="H20" i="1"/>
  <c r="J20" i="1" s="1"/>
  <c r="H21" i="1"/>
  <c r="I21" i="1" s="1"/>
  <c r="H22" i="1"/>
  <c r="J22" i="1" s="1"/>
  <c r="H23" i="1"/>
  <c r="J23" i="1" s="1"/>
  <c r="H24" i="1"/>
  <c r="J24" i="1" s="1"/>
  <c r="H25" i="1"/>
  <c r="I25" i="1" s="1"/>
  <c r="H26" i="1"/>
  <c r="J26" i="1" s="1"/>
  <c r="H27" i="1"/>
  <c r="I27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H7" i="1"/>
  <c r="J7" i="1" s="1"/>
  <c r="G7" i="1"/>
  <c r="I22" i="1" l="1"/>
  <c r="I11" i="1"/>
  <c r="J36" i="1"/>
  <c r="I19" i="1"/>
  <c r="I10" i="1"/>
  <c r="I18" i="1"/>
  <c r="I34" i="1"/>
  <c r="I26" i="1"/>
  <c r="I14" i="1"/>
  <c r="J25" i="1"/>
  <c r="J17" i="1"/>
  <c r="J9" i="1"/>
  <c r="I30" i="1"/>
  <c r="J21" i="1"/>
  <c r="J13" i="1"/>
  <c r="I23" i="1"/>
  <c r="I15" i="1"/>
  <c r="I24" i="1"/>
  <c r="I20" i="1"/>
  <c r="I16" i="1"/>
  <c r="I12" i="1"/>
  <c r="J33" i="1"/>
  <c r="J27" i="1"/>
  <c r="J8" i="1"/>
  <c r="I7" i="1"/>
  <c r="J29" i="1"/>
  <c r="J28" i="1"/>
  <c r="J35" i="1"/>
  <c r="J31" i="1"/>
  <c r="G37" i="1" l="1"/>
</calcChain>
</file>

<file path=xl/sharedStrings.xml><?xml version="1.0" encoding="utf-8"?>
<sst xmlns="http://schemas.openxmlformats.org/spreadsheetml/2006/main" count="137" uniqueCount="94">
  <si>
    <t>Zboží</t>
  </si>
  <si>
    <t>Popis</t>
  </si>
  <si>
    <t>Měrná</t>
  </si>
  <si>
    <t>jednotka</t>
  </si>
  <si>
    <t>Množství</t>
  </si>
  <si>
    <t>(MJ)</t>
  </si>
  <si>
    <t>ks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</si>
  <si>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</si>
  <si>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</si>
  <si>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</si>
  <si>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</si>
  <si>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</si>
  <si>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</si>
  <si>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</si>
  <si>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9. </t>
  </si>
  <si>
    <t xml:space="preserve">10. </t>
  </si>
  <si>
    <t xml:space="preserve">11. </t>
  </si>
  <si>
    <t xml:space="preserve">12. </t>
  </si>
  <si>
    <t>ŠABLONA PRO ŽLUTOČERNÉ ŠRAFOVÁNÍ</t>
  </si>
  <si>
    <t>materiál: plast, výsledek šrafování: 80 x 10 cm, rozměry šablony 90 x 20 cm  aplikace barvy sprejem nebo válečkem, balení min po 2 ks</t>
  </si>
  <si>
    <t xml:space="preserve">SLOUPEK A ZEMNÍ KOTVA PRO PŘIPEVNĚNÍ CEDULÍ </t>
  </si>
  <si>
    <t>sada</t>
  </si>
  <si>
    <t xml:space="preserve">musí obsahovat: kovový hranol, kotevní hrot, kotevní patka, kovové packy, výška min. 150 cm </t>
  </si>
  <si>
    <t>FLUORESČENČNÍ SPREJ</t>
  </si>
  <si>
    <t xml:space="preserve">ŠABLONA PRO OZNAČENÍ SKLADOVACÍCH MÍST </t>
  </si>
  <si>
    <t xml:space="preserve">materiál: plast, rozměry: 940mm x 940 mm </t>
  </si>
  <si>
    <t>REFLEXNÍ PÁSKA</t>
  </si>
  <si>
    <t xml:space="preserve">REFLEXNÍ MAGNETICKÝ PÁS </t>
  </si>
  <si>
    <t xml:space="preserve">8. </t>
  </si>
  <si>
    <t>KULATÝ OCHRANNÝ PROFIL</t>
  </si>
  <si>
    <t xml:space="preserve">černožlutý, samolepící, pěnový, na ochranu rohů, rozměry: min: 100x4cm </t>
  </si>
  <si>
    <t xml:space="preserve">OCHRANA NA STĚNY A SNÍŽENÝ STROP </t>
  </si>
  <si>
    <t xml:space="preserve">černožlutý, samolepící, pěnový, na ochranu stěn a snížených stropů, rozměry: min: 100x6x2 cm  </t>
  </si>
  <si>
    <t xml:space="preserve">GUMOVÁ OCHRANA </t>
  </si>
  <si>
    <t xml:space="preserve">13. </t>
  </si>
  <si>
    <t xml:space="preserve">14. </t>
  </si>
  <si>
    <t xml:space="preserve">15. </t>
  </si>
  <si>
    <t xml:space="preserve">16. </t>
  </si>
  <si>
    <t>TABULKA BOZP</t>
  </si>
  <si>
    <t>desatero BOZP, sklady a manipulace s břemeny, materiál: plast, rozměr: min. 297x420x0,5 mm</t>
  </si>
  <si>
    <t>desatero BOZP, sklady a manipulace s břemeny, samolepící, rozměr: min. 297x420x0,1 mm</t>
  </si>
  <si>
    <t>VÝSTRAŽNÝ STOJAN</t>
  </si>
  <si>
    <t xml:space="preserve">označení: kluzká podlaha </t>
  </si>
  <si>
    <t xml:space="preserve">ZNAČENÍ PROSKLENÝCH PLOCH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</si>
  <si>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</si>
  <si>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</si>
  <si>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</si>
  <si>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</si>
  <si>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</si>
  <si>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</si>
  <si>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>KNIHA</t>
  </si>
  <si>
    <t>zápisník bezpečnosti práce, formát A6</t>
  </si>
  <si>
    <t>záznamník o provozu tlakové nádoby</t>
  </si>
  <si>
    <t>deník kontrol bozp</t>
  </si>
  <si>
    <t xml:space="preserve">zápisník BOZP, záznamové listy </t>
  </si>
  <si>
    <t xml:space="preserve">23. </t>
  </si>
  <si>
    <t xml:space="preserve">TABULKA SAMOLEPÍCÍ </t>
  </si>
  <si>
    <t xml:space="preserve">24. </t>
  </si>
  <si>
    <t>TABULKA PLAST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</si>
  <si>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</si>
  <si>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</si>
  <si>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</si>
  <si>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</si>
  <si>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</si>
  <si>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</si>
  <si>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>barva: žlutá, min. 500 ml</t>
  </si>
  <si>
    <t xml:space="preserve">barva: černá, min. 500 ml </t>
  </si>
  <si>
    <t xml:space="preserve">na zápěstí, reflexní, barva žlutá </t>
  </si>
  <si>
    <t xml:space="preserve">textilní pás s reflexními pruhy, s magnety na upevnění, balení po 2 ks </t>
  </si>
  <si>
    <t xml:space="preserve">černožlutý, z gumy, určeno na zeď, rozměry: min. 80x21x3,5 cm </t>
  </si>
  <si>
    <t>rozměr: min. 50 x 50 mm, šipky, barva: červená</t>
  </si>
  <si>
    <t>rozměr: min. 50 x 50 mm, šipky, barva: modrá</t>
  </si>
  <si>
    <t>rozměr: min. 50 x 50 mm, šipky, barva: žlutá</t>
  </si>
  <si>
    <t>rozměr: min. 50 x 50 mm, šipky, barva: zelená</t>
  </si>
  <si>
    <t>P.č.</t>
  </si>
  <si>
    <t xml:space="preserve"> Cena za 1 kus bez DPH</t>
  </si>
  <si>
    <t>Cena celkem bez DPH v Kč</t>
  </si>
  <si>
    <t>DPH 21 % v Kč</t>
  </si>
  <si>
    <t>Cena celkem vč. DPH v Kč</t>
  </si>
  <si>
    <t>Objednáváme u Vás:</t>
  </si>
  <si>
    <t>Cena za 1 kus s DPH</t>
  </si>
  <si>
    <t>Zeleně podsvícené pole doplňte do webového formuláře v NEN</t>
  </si>
  <si>
    <t>Je nutno vyplnit tabulku úplně, v případě nevyplnění všech řádků bude nabídka vyřazena! Žádáme Vás o doplnění pouze žlutého sloupce, ostatní sloupce mají nastavené vzorce (neměnit!)</t>
  </si>
  <si>
    <t>sklad odpadu, sklad masa, sklad hrubá příprava, první pomoc, provozní řády, studená kuchyně, ruční mytí nádobí, sklad vajec, označení nosnosti, označení regálů, označení podlah, požární dokumentace, návody k bezpečné obsluze strojů, maximální nosnost ploch, důležitá tel. čísla, požární poplachové směrnice, pokyny pro činnost preventivní požární hlídky, požární řád, sklad tlakových lahví, provozní řád pro jídelny a kuchyně, rozměry min. 210x297x0,1 mm; od každé 40 ks (40x20) = 800 ks</t>
  </si>
  <si>
    <t>samolepící folie 150mm x150mm, ghs04 „plyny pod tlakem“</t>
  </si>
  <si>
    <t>samolepící folie 150mm x150mm, ghs02 „hořlavé látky“</t>
  </si>
  <si>
    <t>samolepící folie 150mm x150mm, ghs05 „korozivní a žíravé látky“</t>
  </si>
  <si>
    <t>samolepící folie 150mm x150mm, ghs06 „toxické látky“</t>
  </si>
  <si>
    <t>samolepící folie 150mm x150mm, ghs07 „dráždivé látky“</t>
  </si>
  <si>
    <t>samolepící folie 150mm x150mm, ghs08 „látky nebezpečné pro zdraví“</t>
  </si>
  <si>
    <t>samolepící folie 150mm x150mm, ghs09 „látky nebezpečné pro životní prostředí“</t>
  </si>
  <si>
    <t xml:space="preserve">evakuační shromaždiště, pouze pro pěší, použij ochranu hlavy, pozor vysokozdvižné vozíky, zákaz kouření, zákaz stání, zákaz zastavení, rozměry min. 148x105x0,5 mm; od každé 10 ks (10x7) = 70 ks </t>
  </si>
  <si>
    <t>Cena celkem (včetně DPH a ostatních započitatelných nákladů):</t>
  </si>
  <si>
    <t>Příloha č. 1 - SPECIFIKACE,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</si>
</sst>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4" fillId="0" borderId="0" xfId="0" applyFont="1"/>
    <xf numFmtId="0" fontId="6" fillId="2" borderId="4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  <xf numFmtId="2" fontId="0" fillId="3" borderId="18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2" fontId="0" fillId="0" borderId="25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0" borderId="30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left"/>
    </xf>
    <xf numFmtId="3" fontId="9" fillId="2" borderId="17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9" fillId="2" borderId="19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2" fontId="13" fillId="4" borderId="31" xfId="0" applyNumberFormat="1" applyFont="1" applyFill="1" applyBorder="1" applyAlignment="1">
      <alignment horizontal="center" vertical="center"/>
    </xf>
    <xf numFmtId="2" fontId="13" fillId="4" borderId="32" xfId="0" applyNumberFormat="1" applyFont="1" applyFill="1" applyBorder="1" applyAlignment="1">
      <alignment horizontal="center" vertical="center"/>
    </xf>
    <xf numFmtId="2" fontId="13" fillId="4" borderId="33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ální" xfId="0" builtinId="0"/>
  </cellStyles>
  <dxfs count="39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s.mocr\203_Users\Users2\PavluL\Dokumenty\01_PO&#381;ADAVKY%20A%20&#381;&#193;DOSTI\TABULKA%20PO&#381;ADAVK&#366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zoomScale="90" zoomScaleNormal="90" workbookViewId="0">
      <pane ySplit="6" topLeftCell="A31" activePane="bottomLeft" state="frozen"/>
      <selection pane="bottomLeft" activeCell="C7" sqref="C7"/>
    </sheetView>
  </sheetViews>
  <sheetFormatPr defaultRowHeight="15" x14ac:dyDescent="0.25"/>
  <cols>
    <col min="2" max="2" width="28.5703125" customWidth="1"/>
    <col min="3" max="3" width="71.42578125" customWidth="1"/>
    <col min="4" max="4" width="9.140625" bestFit="1" customWidth="1"/>
    <col min="5" max="5" width="13" customWidth="1"/>
    <col min="6" max="6" width="14.140625" customWidth="1"/>
    <col min="7" max="7" width="13.85546875" customWidth="1"/>
    <col min="8" max="8" width="12.42578125" customWidth="1"/>
    <col min="9" max="9" width="9.7109375" customWidth="1"/>
    <col min="10" max="10" width="14" customWidth="1"/>
  </cols>
  <sheetData>
    <row r="1" spans="1:10" ht="15.75" x14ac:dyDescent="0.25">
      <c r="A1" s="1"/>
      <c r="B1" s="2"/>
      <c r="C1" s="3"/>
      <c r="D1" s="56"/>
      <c r="E1" s="56"/>
    </row>
    <row r="2" spans="1:10" ht="15.75" x14ac:dyDescent="0.25">
      <c r="A2" s="18" t="s">
        <v>93</v>
      </c>
      <c r="B2" s="2"/>
      <c r="C2" s="3"/>
      <c r="D2" s="2"/>
      <c r="E2" s="2"/>
    </row>
    <row r="3" spans="1:10" ht="16.5" thickBot="1" x14ac:dyDescent="0.3">
      <c r="A3" s="17" t="s">
        <v>79</v>
      </c>
      <c r="B3" s="2"/>
      <c r="C3" s="3"/>
      <c r="D3" s="2"/>
      <c r="E3" s="2"/>
    </row>
    <row r="4" spans="1:10" ht="38.25" customHeight="1" x14ac:dyDescent="0.25">
      <c r="A4" s="57" t="s">
        <v>74</v>
      </c>
      <c r="B4" s="60" t="s">
        <v>0</v>
      </c>
      <c r="C4" s="63" t="s">
        <v>1</v>
      </c>
      <c r="D4" s="15" t="s">
        <v>2</v>
      </c>
      <c r="E4" s="66" t="s">
        <v>4</v>
      </c>
      <c r="F4" s="42" t="s">
        <v>75</v>
      </c>
      <c r="G4" s="45" t="s">
        <v>80</v>
      </c>
      <c r="H4" s="45" t="s">
        <v>76</v>
      </c>
      <c r="I4" s="45" t="s">
        <v>77</v>
      </c>
      <c r="J4" s="53" t="s">
        <v>78</v>
      </c>
    </row>
    <row r="5" spans="1:10" x14ac:dyDescent="0.25">
      <c r="A5" s="58"/>
      <c r="B5" s="61"/>
      <c r="C5" s="64"/>
      <c r="D5" s="14" t="s">
        <v>3</v>
      </c>
      <c r="E5" s="67"/>
      <c r="F5" s="43"/>
      <c r="G5" s="46"/>
      <c r="H5" s="46"/>
      <c r="I5" s="46"/>
      <c r="J5" s="54"/>
    </row>
    <row r="6" spans="1:10" ht="15.75" thickBot="1" x14ac:dyDescent="0.3">
      <c r="A6" s="59"/>
      <c r="B6" s="62"/>
      <c r="C6" s="65"/>
      <c r="D6" s="16" t="s">
        <v>5</v>
      </c>
      <c r="E6" s="68"/>
      <c r="F6" s="44"/>
      <c r="G6" s="47"/>
      <c r="H6" s="47"/>
      <c r="I6" s="47"/>
      <c r="J6" s="55"/>
    </row>
    <row r="7" spans="1:10" ht="61.5" customHeight="1" x14ac:dyDescent="0.25">
      <c r="A7" s="19" t="s">
        <v>7</v>
      </c>
      <c r="B7" s="11" t="s">
        <v>18</v>
      </c>
      <c r="C7" s="12" t="s">
        <v>19</v>
      </c>
      <c r="D7" s="13" t="s">
        <v>6</v>
      </c>
      <c r="E7" s="28">
        <v>6</v>
      </c>
      <c r="F7" s="25">
        <v>0</v>
      </c>
      <c r="G7" s="34">
        <f>F7*1.21</f>
        <v>0</v>
      </c>
      <c r="H7" s="34">
        <f>E7*F7</f>
        <v>0</v>
      </c>
      <c r="I7" s="34">
        <f>H7*0.21</f>
        <v>0</v>
      </c>
      <c r="J7" s="35">
        <f>SUM(H7*1.21)</f>
        <v>0</v>
      </c>
    </row>
    <row r="8" spans="1:10" ht="59.25" customHeight="1" x14ac:dyDescent="0.25">
      <c r="A8" s="20" t="s">
        <v>8</v>
      </c>
      <c r="B8" s="5" t="s">
        <v>20</v>
      </c>
      <c r="C8" s="6" t="s">
        <v>22</v>
      </c>
      <c r="D8" s="7" t="s">
        <v>21</v>
      </c>
      <c r="E8" s="29">
        <v>6</v>
      </c>
      <c r="F8" s="26">
        <v>0</v>
      </c>
      <c r="G8" s="36">
        <f t="shared" ref="G8:G36" si="0">F8*1.21</f>
        <v>0</v>
      </c>
      <c r="H8" s="36">
        <f t="shared" ref="H8:H36" si="1">E8*F8</f>
        <v>0</v>
      </c>
      <c r="I8" s="34">
        <f t="shared" ref="I8:I36" si="2">H8*0.21</f>
        <v>0</v>
      </c>
      <c r="J8" s="35">
        <f t="shared" ref="J8:J36" si="3">SUM(H8*1.21)</f>
        <v>0</v>
      </c>
    </row>
    <row r="9" spans="1:10" ht="22.5" customHeight="1" x14ac:dyDescent="0.25">
      <c r="A9" s="20" t="s">
        <v>9</v>
      </c>
      <c r="B9" s="5" t="s">
        <v>23</v>
      </c>
      <c r="C9" s="5" t="s">
        <v>65</v>
      </c>
      <c r="D9" s="7" t="s">
        <v>6</v>
      </c>
      <c r="E9" s="29">
        <v>50</v>
      </c>
      <c r="F9" s="26">
        <v>0</v>
      </c>
      <c r="G9" s="36">
        <f t="shared" si="0"/>
        <v>0</v>
      </c>
      <c r="H9" s="36">
        <f t="shared" si="1"/>
        <v>0</v>
      </c>
      <c r="I9" s="34">
        <f t="shared" si="2"/>
        <v>0</v>
      </c>
      <c r="J9" s="35">
        <f t="shared" si="3"/>
        <v>0</v>
      </c>
    </row>
    <row r="10" spans="1:10" ht="26.25" customHeight="1" x14ac:dyDescent="0.25">
      <c r="A10" s="20" t="s">
        <v>10</v>
      </c>
      <c r="B10" s="5" t="s">
        <v>23</v>
      </c>
      <c r="C10" s="5" t="s">
        <v>66</v>
      </c>
      <c r="D10" s="7" t="s">
        <v>6</v>
      </c>
      <c r="E10" s="29">
        <v>50</v>
      </c>
      <c r="F10" s="26">
        <v>0</v>
      </c>
      <c r="G10" s="36">
        <f t="shared" si="0"/>
        <v>0</v>
      </c>
      <c r="H10" s="36">
        <f t="shared" si="1"/>
        <v>0</v>
      </c>
      <c r="I10" s="34">
        <f t="shared" si="2"/>
        <v>0</v>
      </c>
      <c r="J10" s="35">
        <f t="shared" si="3"/>
        <v>0</v>
      </c>
    </row>
    <row r="11" spans="1:10" ht="47.25" customHeight="1" x14ac:dyDescent="0.25">
      <c r="A11" s="20" t="s">
        <v>11</v>
      </c>
      <c r="B11" s="5" t="s">
        <v>24</v>
      </c>
      <c r="C11" s="5" t="s">
        <v>25</v>
      </c>
      <c r="D11" s="7" t="s">
        <v>6</v>
      </c>
      <c r="E11" s="29">
        <v>1</v>
      </c>
      <c r="F11" s="26">
        <v>0</v>
      </c>
      <c r="G11" s="36">
        <f t="shared" si="0"/>
        <v>0</v>
      </c>
      <c r="H11" s="36">
        <f t="shared" si="1"/>
        <v>0</v>
      </c>
      <c r="I11" s="34">
        <f t="shared" si="2"/>
        <v>0</v>
      </c>
      <c r="J11" s="35">
        <f t="shared" si="3"/>
        <v>0</v>
      </c>
    </row>
    <row r="12" spans="1:10" ht="32.25" customHeight="1" x14ac:dyDescent="0.25">
      <c r="A12" s="20" t="s">
        <v>12</v>
      </c>
      <c r="B12" s="5" t="s">
        <v>26</v>
      </c>
      <c r="C12" s="5" t="s">
        <v>67</v>
      </c>
      <c r="D12" s="7" t="s">
        <v>6</v>
      </c>
      <c r="E12" s="29">
        <v>400</v>
      </c>
      <c r="F12" s="26">
        <v>0</v>
      </c>
      <c r="G12" s="36">
        <f t="shared" si="0"/>
        <v>0</v>
      </c>
      <c r="H12" s="36">
        <f t="shared" si="1"/>
        <v>0</v>
      </c>
      <c r="I12" s="34">
        <f t="shared" si="2"/>
        <v>0</v>
      </c>
      <c r="J12" s="35">
        <f t="shared" si="3"/>
        <v>0</v>
      </c>
    </row>
    <row r="13" spans="1:10" ht="42.75" customHeight="1" x14ac:dyDescent="0.25">
      <c r="A13" s="20" t="s">
        <v>13</v>
      </c>
      <c r="B13" s="5" t="s">
        <v>27</v>
      </c>
      <c r="C13" s="5" t="s">
        <v>68</v>
      </c>
      <c r="D13" s="7" t="s">
        <v>6</v>
      </c>
      <c r="E13" s="29">
        <v>10</v>
      </c>
      <c r="F13" s="26">
        <v>0</v>
      </c>
      <c r="G13" s="36">
        <f t="shared" si="0"/>
        <v>0</v>
      </c>
      <c r="H13" s="36">
        <f t="shared" si="1"/>
        <v>0</v>
      </c>
      <c r="I13" s="34">
        <f t="shared" si="2"/>
        <v>0</v>
      </c>
      <c r="J13" s="35">
        <f t="shared" si="3"/>
        <v>0</v>
      </c>
    </row>
    <row r="14" spans="1:10" ht="40.5" customHeight="1" x14ac:dyDescent="0.25">
      <c r="A14" s="20" t="s">
        <v>28</v>
      </c>
      <c r="B14" s="5" t="s">
        <v>29</v>
      </c>
      <c r="C14" s="5" t="s">
        <v>30</v>
      </c>
      <c r="D14" s="7" t="s">
        <v>6</v>
      </c>
      <c r="E14" s="29">
        <v>200</v>
      </c>
      <c r="F14" s="26">
        <v>0</v>
      </c>
      <c r="G14" s="36">
        <f t="shared" si="0"/>
        <v>0</v>
      </c>
      <c r="H14" s="36">
        <f t="shared" si="1"/>
        <v>0</v>
      </c>
      <c r="I14" s="34">
        <f t="shared" si="2"/>
        <v>0</v>
      </c>
      <c r="J14" s="35">
        <f t="shared" si="3"/>
        <v>0</v>
      </c>
    </row>
    <row r="15" spans="1:10" ht="44.25" customHeight="1" x14ac:dyDescent="0.25">
      <c r="A15" s="20" t="s">
        <v>14</v>
      </c>
      <c r="B15" s="5" t="s">
        <v>31</v>
      </c>
      <c r="C15" s="5" t="s">
        <v>32</v>
      </c>
      <c r="D15" s="7" t="s">
        <v>6</v>
      </c>
      <c r="E15" s="29">
        <v>200</v>
      </c>
      <c r="F15" s="26">
        <v>0</v>
      </c>
      <c r="G15" s="36">
        <f t="shared" si="0"/>
        <v>0</v>
      </c>
      <c r="H15" s="36">
        <f t="shared" si="1"/>
        <v>0</v>
      </c>
      <c r="I15" s="34">
        <f t="shared" si="2"/>
        <v>0</v>
      </c>
      <c r="J15" s="35">
        <f t="shared" si="3"/>
        <v>0</v>
      </c>
    </row>
    <row r="16" spans="1:10" ht="40.5" customHeight="1" x14ac:dyDescent="0.25">
      <c r="A16" s="20" t="s">
        <v>15</v>
      </c>
      <c r="B16" s="5" t="s">
        <v>33</v>
      </c>
      <c r="C16" s="5" t="s">
        <v>69</v>
      </c>
      <c r="D16" s="7" t="s">
        <v>6</v>
      </c>
      <c r="E16" s="29">
        <v>200</v>
      </c>
      <c r="F16" s="26">
        <v>0</v>
      </c>
      <c r="G16" s="36">
        <f t="shared" si="0"/>
        <v>0</v>
      </c>
      <c r="H16" s="36">
        <f t="shared" si="1"/>
        <v>0</v>
      </c>
      <c r="I16" s="34">
        <f t="shared" si="2"/>
        <v>0</v>
      </c>
      <c r="J16" s="35">
        <f t="shared" si="3"/>
        <v>0</v>
      </c>
    </row>
    <row r="17" spans="1:10" ht="52.5" customHeight="1" x14ac:dyDescent="0.25">
      <c r="A17" s="20" t="s">
        <v>16</v>
      </c>
      <c r="B17" s="5" t="s">
        <v>38</v>
      </c>
      <c r="C17" s="5" t="s">
        <v>39</v>
      </c>
      <c r="D17" s="7" t="s">
        <v>6</v>
      </c>
      <c r="E17" s="29">
        <v>10</v>
      </c>
      <c r="F17" s="26">
        <v>0</v>
      </c>
      <c r="G17" s="36">
        <f t="shared" si="0"/>
        <v>0</v>
      </c>
      <c r="H17" s="36">
        <f t="shared" si="1"/>
        <v>0</v>
      </c>
      <c r="I17" s="34">
        <f t="shared" si="2"/>
        <v>0</v>
      </c>
      <c r="J17" s="35">
        <f t="shared" si="3"/>
        <v>0</v>
      </c>
    </row>
    <row r="18" spans="1:10" ht="54" customHeight="1" x14ac:dyDescent="0.25">
      <c r="A18" s="20" t="s">
        <v>17</v>
      </c>
      <c r="B18" s="5" t="s">
        <v>38</v>
      </c>
      <c r="C18" s="5" t="s">
        <v>40</v>
      </c>
      <c r="D18" s="7" t="s">
        <v>6</v>
      </c>
      <c r="E18" s="30">
        <v>10</v>
      </c>
      <c r="F18" s="26">
        <v>0</v>
      </c>
      <c r="G18" s="36">
        <f t="shared" si="0"/>
        <v>0</v>
      </c>
      <c r="H18" s="36">
        <f t="shared" si="1"/>
        <v>0</v>
      </c>
      <c r="I18" s="34">
        <f t="shared" si="2"/>
        <v>0</v>
      </c>
      <c r="J18" s="35">
        <f t="shared" si="3"/>
        <v>0</v>
      </c>
    </row>
    <row r="19" spans="1:10" ht="30.75" customHeight="1" x14ac:dyDescent="0.25">
      <c r="A19" s="20" t="s">
        <v>34</v>
      </c>
      <c r="B19" s="7" t="s">
        <v>41</v>
      </c>
      <c r="C19" s="7" t="s">
        <v>42</v>
      </c>
      <c r="D19" s="7" t="s">
        <v>6</v>
      </c>
      <c r="E19" s="30">
        <v>10</v>
      </c>
      <c r="F19" s="26">
        <v>0</v>
      </c>
      <c r="G19" s="36">
        <f t="shared" si="0"/>
        <v>0</v>
      </c>
      <c r="H19" s="36">
        <f t="shared" si="1"/>
        <v>0</v>
      </c>
      <c r="I19" s="34">
        <f t="shared" si="2"/>
        <v>0</v>
      </c>
      <c r="J19" s="35">
        <f t="shared" si="3"/>
        <v>0</v>
      </c>
    </row>
    <row r="20" spans="1:10" ht="39.75" customHeight="1" x14ac:dyDescent="0.25">
      <c r="A20" s="20" t="s">
        <v>35</v>
      </c>
      <c r="B20" s="8" t="s">
        <v>43</v>
      </c>
      <c r="C20" s="7" t="s">
        <v>70</v>
      </c>
      <c r="D20" s="7" t="s">
        <v>6</v>
      </c>
      <c r="E20" s="30">
        <v>40</v>
      </c>
      <c r="F20" s="26">
        <v>0</v>
      </c>
      <c r="G20" s="36">
        <f t="shared" si="0"/>
        <v>0</v>
      </c>
      <c r="H20" s="36">
        <f t="shared" si="1"/>
        <v>0</v>
      </c>
      <c r="I20" s="34">
        <f t="shared" si="2"/>
        <v>0</v>
      </c>
      <c r="J20" s="35">
        <f t="shared" si="3"/>
        <v>0</v>
      </c>
    </row>
    <row r="21" spans="1:10" ht="37.5" customHeight="1" x14ac:dyDescent="0.25">
      <c r="A21" s="20" t="s">
        <v>36</v>
      </c>
      <c r="B21" s="8" t="s">
        <v>43</v>
      </c>
      <c r="C21" s="7" t="s">
        <v>71</v>
      </c>
      <c r="D21" s="7" t="s">
        <v>6</v>
      </c>
      <c r="E21" s="30">
        <v>40</v>
      </c>
      <c r="F21" s="26">
        <v>0</v>
      </c>
      <c r="G21" s="36">
        <f t="shared" si="0"/>
        <v>0</v>
      </c>
      <c r="H21" s="36">
        <f t="shared" si="1"/>
        <v>0</v>
      </c>
      <c r="I21" s="34">
        <f t="shared" si="2"/>
        <v>0</v>
      </c>
      <c r="J21" s="35">
        <f t="shared" si="3"/>
        <v>0</v>
      </c>
    </row>
    <row r="22" spans="1:10" ht="42.75" customHeight="1" x14ac:dyDescent="0.25">
      <c r="A22" s="20" t="s">
        <v>37</v>
      </c>
      <c r="B22" s="8" t="s">
        <v>43</v>
      </c>
      <c r="C22" s="7" t="s">
        <v>72</v>
      </c>
      <c r="D22" s="7" t="s">
        <v>6</v>
      </c>
      <c r="E22" s="30">
        <v>40</v>
      </c>
      <c r="F22" s="26">
        <v>0</v>
      </c>
      <c r="G22" s="36">
        <f t="shared" si="0"/>
        <v>0</v>
      </c>
      <c r="H22" s="36">
        <f t="shared" si="1"/>
        <v>0</v>
      </c>
      <c r="I22" s="34">
        <f t="shared" si="2"/>
        <v>0</v>
      </c>
      <c r="J22" s="35">
        <f t="shared" si="3"/>
        <v>0</v>
      </c>
    </row>
    <row r="23" spans="1:10" ht="36" customHeight="1" x14ac:dyDescent="0.25">
      <c r="A23" s="20" t="s">
        <v>44</v>
      </c>
      <c r="B23" s="8" t="s">
        <v>43</v>
      </c>
      <c r="C23" s="7" t="s">
        <v>73</v>
      </c>
      <c r="D23" s="7" t="s">
        <v>6</v>
      </c>
      <c r="E23" s="30">
        <v>40</v>
      </c>
      <c r="F23" s="26">
        <v>0</v>
      </c>
      <c r="G23" s="36">
        <f t="shared" si="0"/>
        <v>0</v>
      </c>
      <c r="H23" s="36">
        <f t="shared" si="1"/>
        <v>0</v>
      </c>
      <c r="I23" s="34">
        <f t="shared" si="2"/>
        <v>0</v>
      </c>
      <c r="J23" s="35">
        <f t="shared" si="3"/>
        <v>0</v>
      </c>
    </row>
    <row r="24" spans="1:10" ht="37.5" customHeight="1" x14ac:dyDescent="0.25">
      <c r="A24" s="20" t="s">
        <v>45</v>
      </c>
      <c r="B24" s="8" t="s">
        <v>50</v>
      </c>
      <c r="C24" s="7" t="s">
        <v>51</v>
      </c>
      <c r="D24" s="7" t="s">
        <v>6</v>
      </c>
      <c r="E24" s="30">
        <v>10</v>
      </c>
      <c r="F24" s="26">
        <v>0</v>
      </c>
      <c r="G24" s="36">
        <f t="shared" si="0"/>
        <v>0</v>
      </c>
      <c r="H24" s="36">
        <f t="shared" si="1"/>
        <v>0</v>
      </c>
      <c r="I24" s="34">
        <f t="shared" si="2"/>
        <v>0</v>
      </c>
      <c r="J24" s="35">
        <f t="shared" si="3"/>
        <v>0</v>
      </c>
    </row>
    <row r="25" spans="1:10" ht="15.75" x14ac:dyDescent="0.25">
      <c r="A25" s="20" t="s">
        <v>46</v>
      </c>
      <c r="B25" s="8" t="s">
        <v>50</v>
      </c>
      <c r="C25" s="7" t="s">
        <v>52</v>
      </c>
      <c r="D25" s="7" t="s">
        <v>6</v>
      </c>
      <c r="E25" s="30">
        <v>10</v>
      </c>
      <c r="F25" s="26">
        <v>0</v>
      </c>
      <c r="G25" s="36">
        <f t="shared" si="0"/>
        <v>0</v>
      </c>
      <c r="H25" s="36">
        <f t="shared" si="1"/>
        <v>0</v>
      </c>
      <c r="I25" s="34">
        <f t="shared" si="2"/>
        <v>0</v>
      </c>
      <c r="J25" s="35">
        <f t="shared" si="3"/>
        <v>0</v>
      </c>
    </row>
    <row r="26" spans="1:10" ht="15.75" x14ac:dyDescent="0.25">
      <c r="A26" s="20" t="s">
        <v>47</v>
      </c>
      <c r="B26" s="8" t="s">
        <v>50</v>
      </c>
      <c r="C26" s="7" t="s">
        <v>53</v>
      </c>
      <c r="D26" s="7" t="s">
        <v>6</v>
      </c>
      <c r="E26" s="30">
        <v>10</v>
      </c>
      <c r="F26" s="26">
        <v>0</v>
      </c>
      <c r="G26" s="36">
        <f t="shared" si="0"/>
        <v>0</v>
      </c>
      <c r="H26" s="36">
        <f t="shared" si="1"/>
        <v>0</v>
      </c>
      <c r="I26" s="34">
        <f t="shared" si="2"/>
        <v>0</v>
      </c>
      <c r="J26" s="35">
        <f t="shared" si="3"/>
        <v>0</v>
      </c>
    </row>
    <row r="27" spans="1:10" ht="15.75" x14ac:dyDescent="0.25">
      <c r="A27" s="20" t="s">
        <v>48</v>
      </c>
      <c r="B27" s="8" t="s">
        <v>50</v>
      </c>
      <c r="C27" s="7" t="s">
        <v>54</v>
      </c>
      <c r="D27" s="7" t="s">
        <v>6</v>
      </c>
      <c r="E27" s="30">
        <v>10</v>
      </c>
      <c r="F27" s="26">
        <v>0</v>
      </c>
      <c r="G27" s="36">
        <f t="shared" si="0"/>
        <v>0</v>
      </c>
      <c r="H27" s="36">
        <f t="shared" si="1"/>
        <v>0</v>
      </c>
      <c r="I27" s="34">
        <f t="shared" si="2"/>
        <v>0</v>
      </c>
      <c r="J27" s="35">
        <f t="shared" si="3"/>
        <v>0</v>
      </c>
    </row>
    <row r="28" spans="1:10" ht="174" customHeight="1" x14ac:dyDescent="0.25">
      <c r="A28" s="20" t="s">
        <v>49</v>
      </c>
      <c r="B28" s="8" t="s">
        <v>56</v>
      </c>
      <c r="C28" s="8" t="s">
        <v>83</v>
      </c>
      <c r="D28" s="7" t="s">
        <v>6</v>
      </c>
      <c r="E28" s="30">
        <v>800</v>
      </c>
      <c r="F28" s="26">
        <v>0</v>
      </c>
      <c r="G28" s="36">
        <f t="shared" si="0"/>
        <v>0</v>
      </c>
      <c r="H28" s="36">
        <f>800*F28</f>
        <v>0</v>
      </c>
      <c r="I28" s="34">
        <f t="shared" si="2"/>
        <v>0</v>
      </c>
      <c r="J28" s="35">
        <f>SUM(H28*1.21)</f>
        <v>0</v>
      </c>
    </row>
    <row r="29" spans="1:10" ht="81" customHeight="1" x14ac:dyDescent="0.25">
      <c r="A29" s="20" t="s">
        <v>55</v>
      </c>
      <c r="B29" s="8" t="s">
        <v>58</v>
      </c>
      <c r="C29" s="8" t="s">
        <v>91</v>
      </c>
      <c r="D29" s="7" t="s">
        <v>6</v>
      </c>
      <c r="E29" s="30">
        <v>70</v>
      </c>
      <c r="F29" s="26">
        <v>0</v>
      </c>
      <c r="G29" s="36">
        <f t="shared" si="0"/>
        <v>0</v>
      </c>
      <c r="H29" s="36">
        <f>70*F29</f>
        <v>0</v>
      </c>
      <c r="I29" s="34">
        <f>H29*0.21</f>
        <v>0</v>
      </c>
      <c r="J29" s="35">
        <f t="shared" si="3"/>
        <v>0</v>
      </c>
    </row>
    <row r="30" spans="1:10" ht="47.25" customHeight="1" x14ac:dyDescent="0.25">
      <c r="A30" s="20" t="s">
        <v>57</v>
      </c>
      <c r="B30" s="8" t="s">
        <v>56</v>
      </c>
      <c r="C30" s="9" t="s">
        <v>85</v>
      </c>
      <c r="D30" s="9" t="s">
        <v>6</v>
      </c>
      <c r="E30" s="31">
        <v>50</v>
      </c>
      <c r="F30" s="26">
        <v>0</v>
      </c>
      <c r="G30" s="36">
        <f t="shared" si="0"/>
        <v>0</v>
      </c>
      <c r="H30" s="36">
        <f t="shared" si="1"/>
        <v>0</v>
      </c>
      <c r="I30" s="34">
        <f t="shared" si="2"/>
        <v>0</v>
      </c>
      <c r="J30" s="35">
        <f t="shared" si="3"/>
        <v>0</v>
      </c>
    </row>
    <row r="31" spans="1:10" ht="31.5" customHeight="1" x14ac:dyDescent="0.25">
      <c r="A31" s="20" t="s">
        <v>59</v>
      </c>
      <c r="B31" s="8" t="s">
        <v>56</v>
      </c>
      <c r="C31" s="9" t="s">
        <v>84</v>
      </c>
      <c r="D31" s="10" t="s">
        <v>6</v>
      </c>
      <c r="E31" s="32">
        <v>10</v>
      </c>
      <c r="F31" s="26">
        <v>0</v>
      </c>
      <c r="G31" s="36">
        <f t="shared" si="0"/>
        <v>0</v>
      </c>
      <c r="H31" s="36">
        <f t="shared" si="1"/>
        <v>0</v>
      </c>
      <c r="I31" s="34">
        <f t="shared" si="2"/>
        <v>0</v>
      </c>
      <c r="J31" s="35">
        <f t="shared" si="3"/>
        <v>0</v>
      </c>
    </row>
    <row r="32" spans="1:10" ht="31.5" customHeight="1" x14ac:dyDescent="0.25">
      <c r="A32" s="20" t="s">
        <v>60</v>
      </c>
      <c r="B32" s="8" t="s">
        <v>56</v>
      </c>
      <c r="C32" s="9" t="s">
        <v>86</v>
      </c>
      <c r="D32" s="9" t="s">
        <v>6</v>
      </c>
      <c r="E32" s="31">
        <v>10</v>
      </c>
      <c r="F32" s="26">
        <v>0</v>
      </c>
      <c r="G32" s="36">
        <f t="shared" si="0"/>
        <v>0</v>
      </c>
      <c r="H32" s="36">
        <f t="shared" si="1"/>
        <v>0</v>
      </c>
      <c r="I32" s="34">
        <f t="shared" si="2"/>
        <v>0</v>
      </c>
      <c r="J32" s="35">
        <f t="shared" si="3"/>
        <v>0</v>
      </c>
    </row>
    <row r="33" spans="1:10" ht="31.5" customHeight="1" x14ac:dyDescent="0.25">
      <c r="A33" s="20" t="s">
        <v>61</v>
      </c>
      <c r="B33" s="8" t="s">
        <v>56</v>
      </c>
      <c r="C33" s="9" t="s">
        <v>87</v>
      </c>
      <c r="D33" s="9" t="s">
        <v>6</v>
      </c>
      <c r="E33" s="31">
        <v>10</v>
      </c>
      <c r="F33" s="26">
        <v>0</v>
      </c>
      <c r="G33" s="36">
        <f t="shared" si="0"/>
        <v>0</v>
      </c>
      <c r="H33" s="36">
        <f t="shared" si="1"/>
        <v>0</v>
      </c>
      <c r="I33" s="34">
        <f t="shared" si="2"/>
        <v>0</v>
      </c>
      <c r="J33" s="35">
        <f t="shared" si="3"/>
        <v>0</v>
      </c>
    </row>
    <row r="34" spans="1:10" ht="31.5" customHeight="1" x14ac:dyDescent="0.25">
      <c r="A34" s="20" t="s">
        <v>62</v>
      </c>
      <c r="B34" s="8" t="s">
        <v>56</v>
      </c>
      <c r="C34" s="9" t="s">
        <v>88</v>
      </c>
      <c r="D34" s="9" t="s">
        <v>6</v>
      </c>
      <c r="E34" s="31">
        <v>20</v>
      </c>
      <c r="F34" s="26">
        <v>0</v>
      </c>
      <c r="G34" s="36">
        <f t="shared" si="0"/>
        <v>0</v>
      </c>
      <c r="H34" s="36">
        <f t="shared" si="1"/>
        <v>0</v>
      </c>
      <c r="I34" s="34">
        <f t="shared" si="2"/>
        <v>0</v>
      </c>
      <c r="J34" s="35">
        <f t="shared" si="3"/>
        <v>0</v>
      </c>
    </row>
    <row r="35" spans="1:10" ht="31.5" customHeight="1" x14ac:dyDescent="0.25">
      <c r="A35" s="20" t="s">
        <v>63</v>
      </c>
      <c r="B35" s="8" t="s">
        <v>56</v>
      </c>
      <c r="C35" s="9" t="s">
        <v>89</v>
      </c>
      <c r="D35" s="9" t="s">
        <v>6</v>
      </c>
      <c r="E35" s="31">
        <v>20</v>
      </c>
      <c r="F35" s="26">
        <v>0</v>
      </c>
      <c r="G35" s="36">
        <f t="shared" si="0"/>
        <v>0</v>
      </c>
      <c r="H35" s="36">
        <f t="shared" si="1"/>
        <v>0</v>
      </c>
      <c r="I35" s="34">
        <f t="shared" si="2"/>
        <v>0</v>
      </c>
      <c r="J35" s="35">
        <f t="shared" si="3"/>
        <v>0</v>
      </c>
    </row>
    <row r="36" spans="1:10" ht="57.75" customHeight="1" thickBot="1" x14ac:dyDescent="0.3">
      <c r="A36" s="21" t="s">
        <v>64</v>
      </c>
      <c r="B36" s="22" t="s">
        <v>56</v>
      </c>
      <c r="C36" s="23" t="s">
        <v>90</v>
      </c>
      <c r="D36" s="24" t="s">
        <v>6</v>
      </c>
      <c r="E36" s="33">
        <v>40</v>
      </c>
      <c r="F36" s="27">
        <v>0</v>
      </c>
      <c r="G36" s="37">
        <f t="shared" si="0"/>
        <v>0</v>
      </c>
      <c r="H36" s="37">
        <f t="shared" si="1"/>
        <v>0</v>
      </c>
      <c r="I36" s="38">
        <f t="shared" si="2"/>
        <v>0</v>
      </c>
      <c r="J36" s="39">
        <f t="shared" si="3"/>
        <v>0</v>
      </c>
    </row>
    <row r="37" spans="1:10" ht="27.75" customHeight="1" thickBot="1" x14ac:dyDescent="0.3">
      <c r="A37" s="48" t="s">
        <v>92</v>
      </c>
      <c r="B37" s="49"/>
      <c r="C37" s="49"/>
      <c r="D37" s="49"/>
      <c r="E37" s="49"/>
      <c r="F37" s="49"/>
      <c r="G37" s="50">
        <f>SUM(J7:J36)</f>
        <v>0</v>
      </c>
      <c r="H37" s="51"/>
      <c r="I37" s="51"/>
      <c r="J37" s="52"/>
    </row>
    <row r="38" spans="1:10" ht="15.75" x14ac:dyDescent="0.25">
      <c r="A38" s="4"/>
      <c r="B38" s="4"/>
      <c r="C38" s="4"/>
      <c r="D38" s="4"/>
      <c r="E38" s="4"/>
    </row>
    <row r="39" spans="1:10" ht="35.25" customHeight="1" x14ac:dyDescent="0.25">
      <c r="A39" s="40" t="s">
        <v>82</v>
      </c>
      <c r="B39" s="40"/>
      <c r="C39" s="40"/>
      <c r="D39" s="40"/>
      <c r="E39" s="40"/>
      <c r="F39" s="40"/>
    </row>
    <row r="40" spans="1:10" ht="20.25" x14ac:dyDescent="0.3">
      <c r="A40" s="41" t="s">
        <v>81</v>
      </c>
      <c r="B40" s="41"/>
      <c r="C40" s="41"/>
      <c r="D40" s="41"/>
      <c r="E40" s="41"/>
      <c r="F40" s="41"/>
      <c r="G40" s="41"/>
    </row>
    <row r="41" spans="1:10" ht="15.75" x14ac:dyDescent="0.25">
      <c r="A41" s="4"/>
      <c r="B41" s="4"/>
      <c r="C41" s="4"/>
      <c r="D41" s="4"/>
      <c r="E41" s="4"/>
    </row>
    <row r="42" spans="1:10" ht="15.75" x14ac:dyDescent="0.25">
      <c r="A42" s="4"/>
      <c r="B42" s="4"/>
      <c r="C42" s="4"/>
      <c r="D42" s="4"/>
      <c r="E42" s="4"/>
    </row>
    <row r="43" spans="1:10" ht="15.75" x14ac:dyDescent="0.25">
      <c r="A43" s="4"/>
      <c r="B43" s="4"/>
      <c r="C43" s="4"/>
      <c r="D43" s="4"/>
      <c r="E43" s="4"/>
    </row>
    <row r="44" spans="1:10" ht="15.75" x14ac:dyDescent="0.25">
      <c r="A44" s="4"/>
      <c r="B44" s="4"/>
      <c r="C44" s="4"/>
      <c r="D44" s="4"/>
      <c r="E44" s="4"/>
    </row>
    <row r="45" spans="1:10" ht="15.75" x14ac:dyDescent="0.25">
      <c r="A45" s="4"/>
      <c r="B45" s="4"/>
      <c r="C45" s="4"/>
      <c r="D45" s="4"/>
      <c r="E45" s="4"/>
    </row>
    <row r="46" spans="1:10" ht="15.75" x14ac:dyDescent="0.25">
      <c r="A46" s="4"/>
      <c r="B46" s="4"/>
      <c r="C46" s="4"/>
      <c r="D46" s="4"/>
      <c r="E46" s="4"/>
    </row>
    <row r="47" spans="1:10" ht="15.75" x14ac:dyDescent="0.25">
      <c r="A47" s="4"/>
      <c r="B47" s="4"/>
      <c r="C47" s="4"/>
      <c r="D47" s="4"/>
      <c r="E47" s="4"/>
    </row>
    <row r="48" spans="1:10" ht="15.75" x14ac:dyDescent="0.25">
      <c r="A48" s="4"/>
      <c r="B48" s="4"/>
      <c r="C48" s="4"/>
      <c r="D48" s="4"/>
      <c r="E48" s="4"/>
    </row>
    <row r="49" spans="1:5" ht="15.75" x14ac:dyDescent="0.25">
      <c r="A49" s="4"/>
      <c r="B49" s="4"/>
      <c r="C49" s="4"/>
      <c r="D49" s="4"/>
      <c r="E49" s="4"/>
    </row>
    <row r="50" spans="1:5" ht="15.75" x14ac:dyDescent="0.25">
      <c r="A50" s="4"/>
      <c r="B50" s="4"/>
      <c r="C50" s="4"/>
      <c r="D50" s="4"/>
      <c r="E50" s="4"/>
    </row>
    <row r="51" spans="1:5" ht="15.75" x14ac:dyDescent="0.25">
      <c r="A51" s="4"/>
      <c r="B51" s="4"/>
      <c r="C51" s="4"/>
      <c r="D51" s="4"/>
      <c r="E51" s="4"/>
    </row>
    <row r="52" spans="1:5" ht="15.75" x14ac:dyDescent="0.25">
      <c r="A52" s="4"/>
      <c r="B52" s="4"/>
      <c r="C52" s="4"/>
      <c r="D52" s="4"/>
      <c r="E52" s="4"/>
    </row>
    <row r="53" spans="1:5" ht="15.75" x14ac:dyDescent="0.25">
      <c r="A53" s="4"/>
      <c r="B53" s="4"/>
      <c r="C53" s="4"/>
      <c r="D53" s="4"/>
      <c r="E53" s="4"/>
    </row>
    <row r="54" spans="1:5" ht="15.75" x14ac:dyDescent="0.25">
      <c r="A54" s="4"/>
      <c r="B54" s="4"/>
      <c r="C54" s="4"/>
      <c r="D54" s="4"/>
      <c r="E54" s="4"/>
    </row>
    <row r="55" spans="1:5" ht="15.75" x14ac:dyDescent="0.25">
      <c r="A55" s="4"/>
      <c r="B55" s="4"/>
      <c r="C55" s="4"/>
      <c r="D55" s="4"/>
      <c r="E55" s="4"/>
    </row>
    <row r="56" spans="1:5" ht="15.75" x14ac:dyDescent="0.25">
      <c r="A56" s="4"/>
      <c r="B56" s="4"/>
      <c r="C56" s="4"/>
      <c r="D56" s="4"/>
      <c r="E56" s="4"/>
    </row>
    <row r="57" spans="1:5" ht="15.75" x14ac:dyDescent="0.25">
      <c r="A57" s="4"/>
      <c r="B57" s="4"/>
      <c r="C57" s="4"/>
      <c r="D57" s="4"/>
      <c r="E57" s="4"/>
    </row>
    <row r="58" spans="1:5" ht="15.75" x14ac:dyDescent="0.25">
      <c r="A58" s="4"/>
      <c r="B58" s="4"/>
      <c r="C58" s="4"/>
      <c r="D58" s="4"/>
      <c r="E58" s="4"/>
    </row>
    <row r="59" spans="1:5" ht="15.75" x14ac:dyDescent="0.25">
      <c r="A59" s="4"/>
      <c r="B59" s="4"/>
      <c r="C59" s="4"/>
      <c r="D59" s="4"/>
      <c r="E59" s="4"/>
    </row>
    <row r="60" spans="1:5" ht="15.75" x14ac:dyDescent="0.25">
      <c r="A60" s="4"/>
      <c r="B60" s="4"/>
      <c r="C60" s="4"/>
      <c r="D60" s="4"/>
      <c r="E60" s="4"/>
    </row>
    <row r="61" spans="1:5" ht="15.75" x14ac:dyDescent="0.25">
      <c r="A61" s="4"/>
      <c r="B61" s="4"/>
      <c r="C61" s="4"/>
      <c r="D61" s="4"/>
      <c r="E61" s="4"/>
    </row>
    <row r="62" spans="1:5" ht="15.75" x14ac:dyDescent="0.25">
      <c r="A62" s="4"/>
      <c r="B62" s="4"/>
      <c r="C62" s="4"/>
      <c r="D62" s="4"/>
      <c r="E62" s="4"/>
    </row>
    <row r="63" spans="1:5" ht="15.75" x14ac:dyDescent="0.25">
      <c r="A63" s="4"/>
      <c r="B63" s="4"/>
      <c r="C63" s="4"/>
      <c r="D63" s="4"/>
      <c r="E63" s="4"/>
    </row>
    <row r="64" spans="1:5" ht="15.75" x14ac:dyDescent="0.25">
      <c r="A64" s="4"/>
      <c r="B64" s="4"/>
      <c r="C64" s="4"/>
      <c r="D64" s="4"/>
      <c r="E64" s="4"/>
    </row>
    <row r="65" spans="1:5" ht="15.75" x14ac:dyDescent="0.25">
      <c r="A65" s="4"/>
      <c r="B65" s="4"/>
      <c r="C65" s="4"/>
      <c r="D65" s="4"/>
      <c r="E65" s="4"/>
    </row>
    <row r="66" spans="1:5" ht="15.75" x14ac:dyDescent="0.25">
      <c r="A66" s="4"/>
      <c r="B66" s="4"/>
      <c r="C66" s="4"/>
      <c r="D66" s="4"/>
      <c r="E66" s="4"/>
    </row>
    <row r="67" spans="1:5" ht="15.75" x14ac:dyDescent="0.25">
      <c r="A67" s="4"/>
      <c r="B67" s="4"/>
      <c r="C67" s="4"/>
      <c r="D67" s="4"/>
      <c r="E67" s="4"/>
    </row>
    <row r="68" spans="1:5" ht="15.75" x14ac:dyDescent="0.25">
      <c r="A68" s="4"/>
      <c r="B68" s="4"/>
      <c r="C68" s="4"/>
      <c r="D68" s="4"/>
      <c r="E68" s="4"/>
    </row>
    <row r="69" spans="1:5" ht="15.75" x14ac:dyDescent="0.25">
      <c r="A69" s="4"/>
      <c r="B69" s="4"/>
      <c r="C69" s="4"/>
      <c r="D69" s="4"/>
      <c r="E69" s="4"/>
    </row>
    <row r="70" spans="1:5" ht="15.75" x14ac:dyDescent="0.25">
      <c r="A70" s="4"/>
      <c r="B70" s="4"/>
      <c r="C70" s="4"/>
      <c r="D70" s="4"/>
      <c r="E70" s="4"/>
    </row>
    <row r="71" spans="1:5" ht="15.75" x14ac:dyDescent="0.25">
      <c r="A71" s="4"/>
      <c r="B71" s="4"/>
      <c r="C71" s="4"/>
      <c r="D71" s="4"/>
      <c r="E71" s="4"/>
    </row>
    <row r="72" spans="1:5" ht="15.75" x14ac:dyDescent="0.25">
      <c r="A72" s="4"/>
      <c r="B72" s="4"/>
      <c r="C72" s="4"/>
      <c r="D72" s="4"/>
      <c r="E72" s="4"/>
    </row>
    <row r="73" spans="1:5" ht="15.75" x14ac:dyDescent="0.25">
      <c r="A73" s="4"/>
      <c r="B73" s="4"/>
      <c r="C73" s="4"/>
      <c r="D73" s="4"/>
      <c r="E73" s="4"/>
    </row>
    <row r="74" spans="1:5" ht="15.75" x14ac:dyDescent="0.25">
      <c r="A74" s="4"/>
      <c r="B74" s="4"/>
      <c r="C74" s="4"/>
      <c r="D74" s="4"/>
      <c r="E74" s="4"/>
    </row>
    <row r="75" spans="1:5" ht="15.75" x14ac:dyDescent="0.25">
      <c r="A75" s="4"/>
      <c r="B75" s="4"/>
      <c r="C75" s="4"/>
      <c r="D75" s="4"/>
      <c r="E75" s="4"/>
    </row>
    <row r="76" spans="1:5" ht="15.75" x14ac:dyDescent="0.25">
      <c r="A76" s="4"/>
      <c r="B76" s="4"/>
      <c r="C76" s="4"/>
      <c r="D76" s="4"/>
      <c r="E76" s="4"/>
    </row>
    <row r="77" spans="1:5" ht="15.75" x14ac:dyDescent="0.25">
      <c r="A77" s="4"/>
      <c r="B77" s="4"/>
      <c r="C77" s="4"/>
      <c r="D77" s="4"/>
      <c r="E77" s="4"/>
    </row>
    <row r="78" spans="1:5" ht="15.75" x14ac:dyDescent="0.25">
      <c r="A78" s="4"/>
      <c r="B78" s="4"/>
      <c r="C78" s="4"/>
      <c r="D78" s="4"/>
      <c r="E78" s="4"/>
    </row>
    <row r="79" spans="1:5" ht="15.75" x14ac:dyDescent="0.25">
      <c r="A79" s="4"/>
      <c r="B79" s="4"/>
      <c r="C79" s="4"/>
      <c r="D79" s="4"/>
      <c r="E79" s="4"/>
    </row>
    <row r="80" spans="1:5" ht="15.75" x14ac:dyDescent="0.25">
      <c r="A80" s="4"/>
      <c r="B80" s="4"/>
      <c r="C80" s="4"/>
      <c r="D80" s="4"/>
      <c r="E80" s="4"/>
    </row>
    <row r="81" spans="1:5" ht="15.75" x14ac:dyDescent="0.25">
      <c r="A81" s="4"/>
      <c r="B81" s="4"/>
      <c r="C81" s="4"/>
      <c r="D81" s="4"/>
      <c r="E81" s="4"/>
    </row>
    <row r="82" spans="1:5" ht="15.75" x14ac:dyDescent="0.25">
      <c r="A82" s="4"/>
      <c r="B82" s="4"/>
      <c r="C82" s="4"/>
      <c r="D82" s="4"/>
      <c r="E82" s="4"/>
    </row>
    <row r="83" spans="1:5" ht="15.75" x14ac:dyDescent="0.25">
      <c r="A83" s="4"/>
      <c r="B83" s="4"/>
      <c r="C83" s="4"/>
      <c r="D83" s="4"/>
      <c r="E83" s="4"/>
    </row>
    <row r="84" spans="1:5" ht="15.75" x14ac:dyDescent="0.25">
      <c r="A84" s="4"/>
      <c r="B84" s="4"/>
      <c r="C84" s="4"/>
      <c r="D84" s="4"/>
      <c r="E84" s="4"/>
    </row>
    <row r="85" spans="1:5" ht="15.75" x14ac:dyDescent="0.25">
      <c r="A85" s="4"/>
      <c r="B85" s="4"/>
      <c r="C85" s="4"/>
      <c r="D85" s="4"/>
      <c r="E85" s="4"/>
    </row>
    <row r="86" spans="1:5" ht="15.75" x14ac:dyDescent="0.25">
      <c r="A86" s="4"/>
      <c r="B86" s="4"/>
      <c r="C86" s="4"/>
      <c r="D86" s="4"/>
      <c r="E86" s="4"/>
    </row>
    <row r="87" spans="1:5" ht="15.75" x14ac:dyDescent="0.25">
      <c r="A87" s="4"/>
      <c r="B87" s="4"/>
      <c r="C87" s="4"/>
      <c r="D87" s="4"/>
      <c r="E87" s="4"/>
    </row>
    <row r="88" spans="1:5" ht="15.75" x14ac:dyDescent="0.25">
      <c r="A88" s="4"/>
      <c r="B88" s="4"/>
      <c r="C88" s="4"/>
      <c r="D88" s="4"/>
      <c r="E88" s="4"/>
    </row>
    <row r="89" spans="1:5" ht="15.75" x14ac:dyDescent="0.25">
      <c r="A89" s="4"/>
      <c r="B89" s="4"/>
      <c r="C89" s="4"/>
      <c r="D89" s="4"/>
      <c r="E89" s="4"/>
    </row>
    <row r="90" spans="1:5" ht="15.75" x14ac:dyDescent="0.25">
      <c r="A90" s="4"/>
      <c r="B90" s="4"/>
      <c r="C90" s="4"/>
      <c r="D90" s="4"/>
      <c r="E90" s="4"/>
    </row>
    <row r="91" spans="1:5" ht="15.75" x14ac:dyDescent="0.25">
      <c r="A91" s="4"/>
      <c r="B91" s="4"/>
      <c r="C91" s="4"/>
      <c r="D91" s="4"/>
      <c r="E91" s="4"/>
    </row>
    <row r="92" spans="1:5" ht="15.75" x14ac:dyDescent="0.25">
      <c r="A92" s="4"/>
      <c r="B92" s="4"/>
      <c r="C92" s="4"/>
      <c r="D92" s="4"/>
      <c r="E92" s="4"/>
    </row>
    <row r="93" spans="1:5" ht="15.75" x14ac:dyDescent="0.25">
      <c r="A93" s="4"/>
      <c r="B93" s="4"/>
      <c r="C93" s="4"/>
      <c r="D93" s="4"/>
      <c r="E93" s="4"/>
    </row>
    <row r="94" spans="1:5" ht="15.75" x14ac:dyDescent="0.25">
      <c r="A94" s="4"/>
      <c r="B94" s="4"/>
      <c r="C94" s="4"/>
      <c r="D94" s="4"/>
      <c r="E94" s="4"/>
    </row>
    <row r="95" spans="1:5" ht="15.75" x14ac:dyDescent="0.25">
      <c r="A95" s="4"/>
      <c r="B95" s="4"/>
      <c r="C95" s="4"/>
      <c r="D95" s="4"/>
      <c r="E95" s="4"/>
    </row>
    <row r="96" spans="1:5" ht="15.75" x14ac:dyDescent="0.25">
      <c r="A96" s="4"/>
      <c r="B96" s="4"/>
      <c r="C96" s="4"/>
      <c r="D96" s="4"/>
      <c r="E96" s="4"/>
    </row>
    <row r="97" spans="1:5" ht="15.75" x14ac:dyDescent="0.25">
      <c r="A97" s="4"/>
      <c r="B97" s="4"/>
      <c r="C97" s="4"/>
      <c r="D97" s="4"/>
      <c r="E97" s="4"/>
    </row>
    <row r="98" spans="1:5" ht="15.75" x14ac:dyDescent="0.25">
      <c r="A98" s="4"/>
      <c r="B98" s="4"/>
      <c r="C98" s="4"/>
      <c r="D98" s="4"/>
      <c r="E98" s="4"/>
    </row>
    <row r="99" spans="1:5" ht="15" customHeight="1" x14ac:dyDescent="0.25"/>
    <row r="100" spans="1:5" ht="15" customHeight="1" x14ac:dyDescent="0.25"/>
  </sheetData>
  <protectedRanges>
    <protectedRange algorithmName="SHA-512" hashValue="G4teAaGo/A/eD4o+BJORjzpLq1UiddUjuuDYCN0pGQoHLM2+tytRNdeI3zJ69Y3Fk80hGtecsrR/4cIhsM0ZkQ==" saltValue="Rdf0OJxJ77qYAxkP/zzM5A==" spinCount="100000" sqref="B7:B8" name="Oblast1_1"/>
    <protectedRange algorithmName="SHA-512" hashValue="G4teAaGo/A/eD4o+BJORjzpLq1UiddUjuuDYCN0pGQoHLM2+tytRNdeI3zJ69Y3Fk80hGtecsrR/4cIhsM0ZkQ==" saltValue="Rdf0OJxJ77qYAxkP/zzM5A==" spinCount="100000" sqref="B9:B10" name="Oblast1_2"/>
    <protectedRange algorithmName="SHA-512" hashValue="G4teAaGo/A/eD4o+BJORjzpLq1UiddUjuuDYCN0pGQoHLM2+tytRNdeI3zJ69Y3Fk80hGtecsrR/4cIhsM0ZkQ==" saltValue="Rdf0OJxJ77qYAxkP/zzM5A==" spinCount="100000" sqref="B11:B18" name="Oblast1_4"/>
    <protectedRange algorithmName="SHA-512" hashValue="G4teAaGo/A/eD4o+BJORjzpLq1UiddUjuuDYCN0pGQoHLM2+tytRNdeI3zJ69Y3Fk80hGtecsrR/4cIhsM0ZkQ==" saltValue="Rdf0OJxJ77qYAxkP/zzM5A==" spinCount="100000" sqref="C7:C8" name="Oblast1_5"/>
    <protectedRange algorithmName="SHA-512" hashValue="G4teAaGo/A/eD4o+BJORjzpLq1UiddUjuuDYCN0pGQoHLM2+tytRNdeI3zJ69Y3Fk80hGtecsrR/4cIhsM0ZkQ==" saltValue="Rdf0OJxJ77qYAxkP/zzM5A==" spinCount="100000" sqref="C9:C18" name="Oblast1_6"/>
  </protectedRanges>
  <mergeCells count="14">
    <mergeCell ref="D1:E1"/>
    <mergeCell ref="A4:A6"/>
    <mergeCell ref="B4:B6"/>
    <mergeCell ref="C4:C6"/>
    <mergeCell ref="E4:E6"/>
    <mergeCell ref="A39:F39"/>
    <mergeCell ref="A40:G40"/>
    <mergeCell ref="F4:F6"/>
    <mergeCell ref="G4:G6"/>
    <mergeCell ref="H4:H6"/>
    <mergeCell ref="A37:F37"/>
    <mergeCell ref="G37:J37"/>
    <mergeCell ref="J4:J6"/>
    <mergeCell ref="I4:I6"/>
  </mergeCells>
  <dataValidations count="2">
    <dataValidation allowBlank="1" showInputMessage="1" showErrorMessage="1" prompt="Vepište požadavek k nákupu" sqref="B7:B18" xr:uid="{00000000-0002-0000-0000-000000000000}"/>
    <dataValidation errorStyle="information" allowBlank="1" showInputMessage="1" prompt="Vepište bližší specifikace požadavku k nákupu" sqref="C7:C18" xr:uid="{00000000-0002-0000-0000-000001000000}"/>
  </dataValidations>
  <pageMargins left="0.25" right="0.25" top="0.75" bottom="0.75" header="0.3" footer="0.3"/>
  <pageSetup paperSize="9" scale="33" orientation="landscape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9204571-BA65-4C67-A6F4-842B01A8656C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C9:C10 B11:C18</xm:sqref>
        </x14:conditionalFormatting>
        <x14:conditionalFormatting xmlns:xm="http://schemas.microsoft.com/office/excel/2006/main">
          <x14:cfRule type="expression" priority="21" stopIfTrue="1" id="{199CB9A7-52DB-43C2-8F9A-EA266DC49C6D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C9:C10 B11:C18</xm:sqref>
        </x14:conditionalFormatting>
        <x14:conditionalFormatting xmlns:xm="http://schemas.microsoft.com/office/excel/2006/main">
          <x14:cfRule type="expression" priority="17" stopIfTrue="1" id="{BD9017E2-04B3-454D-A611-47484BCB6436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C7:C8</xm:sqref>
        </x14:conditionalFormatting>
        <x14:conditionalFormatting xmlns:xm="http://schemas.microsoft.com/office/excel/2006/main">
          <x14:cfRule type="expression" priority="52" stopIfTrue="1" id="{C65C3E8F-DE58-47AB-84D3-7E398CCC53D9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B7:B8</xm:sqref>
        </x14:conditionalFormatting>
        <x14:conditionalFormatting xmlns:xm="http://schemas.microsoft.com/office/excel/2006/main">
          <x14:cfRule type="expression" priority="51" stopIfTrue="1" id="{08B36A1E-27D4-4761-A206-24FE57E89BC2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B7:B8</xm:sqref>
        </x14:conditionalFormatting>
        <x14:conditionalFormatting xmlns:xm="http://schemas.microsoft.com/office/excel/2006/main">
          <x14:cfRule type="expression" priority="49" stopIfTrue="1" id="{548A022D-B1DF-4A57-A757-C687A5D2EB09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B7:B8</xm:sqref>
        </x14:conditionalFormatting>
        <x14:conditionalFormatting xmlns:xm="http://schemas.microsoft.com/office/excel/2006/main">
          <x14:cfRule type="expression" priority="50" stopIfTrue="1" id="{DCD9FAB0-493B-4746-9567-126DB4509E2F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B7:B8</xm:sqref>
        </x14:conditionalFormatting>
        <x14:conditionalFormatting xmlns:xm="http://schemas.microsoft.com/office/excel/2006/main">
          <x14:cfRule type="expression" priority="48" stopIfTrue="1" id="{D761D440-C6C4-4AD5-9409-E65FB7EE1E73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B9:B10</xm:sqref>
        </x14:conditionalFormatting>
        <x14:conditionalFormatting xmlns:xm="http://schemas.microsoft.com/office/excel/2006/main">
          <x14:cfRule type="expression" priority="47" stopIfTrue="1" id="{44F9F9D2-A55E-4682-917F-D393F5775546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B9:B10</xm:sqref>
        </x14:conditionalFormatting>
        <x14:conditionalFormatting xmlns:xm="http://schemas.microsoft.com/office/excel/2006/main">
          <x14:cfRule type="expression" priority="45" stopIfTrue="1" id="{9F735956-7FD5-42D8-B808-DD01BCAF8CD8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B9:B10</xm:sqref>
        </x14:conditionalFormatting>
        <x14:conditionalFormatting xmlns:xm="http://schemas.microsoft.com/office/excel/2006/main">
          <x14:cfRule type="expression" priority="46" stopIfTrue="1" id="{8B86DCD5-DEFD-400D-B7B9-3DF6F83BA3E8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B9:B10</xm:sqref>
        </x14:conditionalFormatting>
        <x14:conditionalFormatting xmlns:xm="http://schemas.microsoft.com/office/excel/2006/main">
          <x14:cfRule type="expression" priority="24" stopIfTrue="1" id="{6B26C9B1-64A2-405C-A5FE-01FC07DC6A8B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23" stopIfTrue="1" id="{9F53CC58-0EF0-4849-BB35-39E668644FC9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22" stopIfTrue="1" id="{86EC8BBF-9C1B-4DB6-8F49-71C1D18B59E3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expression" priority="29" stopIfTrue="1" id="{525190CD-DFE7-4B07-9D2E-286F296F8DC2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B17:B18</xm:sqref>
        </x14:conditionalFormatting>
        <x14:conditionalFormatting xmlns:xm="http://schemas.microsoft.com/office/excel/2006/main">
          <x14:cfRule type="expression" priority="33" stopIfTrue="1" id="{1EFE23F0-1649-4069-AECD-C2BA83A0BB44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B11:B12</xm:sqref>
        </x14:conditionalFormatting>
        <x14:conditionalFormatting xmlns:xm="http://schemas.microsoft.com/office/excel/2006/main">
          <x14:cfRule type="expression" priority="34" stopIfTrue="1" id="{DEAEE42E-0AE4-4648-AA04-75C817299513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B11:B12</xm:sqref>
        </x14:conditionalFormatting>
        <x14:conditionalFormatting xmlns:xm="http://schemas.microsoft.com/office/excel/2006/main">
          <x14:cfRule type="expression" priority="31" stopIfTrue="1" id="{9271D638-DB67-4AAC-B2D0-C24089E86885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32" stopIfTrue="1" id="{B66B8BDD-A8F1-49EE-9EC7-D889C884D848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30" stopIfTrue="1" id="{12E495D4-40E9-4875-BBA3-5F98DA4D403A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B17:B18</xm:sqref>
        </x14:conditionalFormatting>
        <x14:conditionalFormatting xmlns:xm="http://schemas.microsoft.com/office/excel/2006/main">
          <x14:cfRule type="expression" priority="25" stopIfTrue="1" id="{300903F2-1ECC-4322-8A17-9D560539B152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26" stopIfTrue="1" id="{B9FFC8E8-5011-4D56-BA38-0C3DB74FD927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53" stopIfTrue="1" id="{699F7554-0825-41E7-AAD4-8355A0FD52B3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0" stopIfTrue="1" id="{45B062F7-FFA5-4741-93D3-A419FFC7DD25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C7:C8</xm:sqref>
        </x14:conditionalFormatting>
        <x14:conditionalFormatting xmlns:xm="http://schemas.microsoft.com/office/excel/2006/main">
          <x14:cfRule type="expression" priority="19" stopIfTrue="1" id="{A9C90A31-DB69-42C9-9D44-C53121A99C77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C7:C8</xm:sqref>
        </x14:conditionalFormatting>
        <x14:conditionalFormatting xmlns:xm="http://schemas.microsoft.com/office/excel/2006/main">
          <x14:cfRule type="expression" priority="18" stopIfTrue="1" id="{9AD2F4C9-50F1-4FF0-B2A6-615AF5C55752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C7:C8</xm:sqref>
        </x14:conditionalFormatting>
        <x14:conditionalFormatting xmlns:xm="http://schemas.microsoft.com/office/excel/2006/main">
          <x14:cfRule type="expression" priority="13" stopIfTrue="1" id="{9E02DAF9-9816-4229-B02B-1A73C8BC9C8D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C9:C10</xm:sqref>
        </x14:conditionalFormatting>
        <x14:conditionalFormatting xmlns:xm="http://schemas.microsoft.com/office/excel/2006/main">
          <x14:cfRule type="expression" priority="14" stopIfTrue="1" id="{F49D3921-7A0F-4E67-B7B4-7588B38D391E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C9:C10</xm:sqref>
        </x14:conditionalFormatting>
        <x14:conditionalFormatting xmlns:xm="http://schemas.microsoft.com/office/excel/2006/main">
          <x14:cfRule type="expression" priority="11" stopIfTrue="1" id="{5B5C6E47-565E-4948-949A-DCADD617BE8B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C11:C12</xm:sqref>
        </x14:conditionalFormatting>
        <x14:conditionalFormatting xmlns:xm="http://schemas.microsoft.com/office/excel/2006/main">
          <x14:cfRule type="expression" priority="12" stopIfTrue="1" id="{D13750C0-1374-4732-996C-24BDA8610142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C11:C12</xm:sqref>
        </x14:conditionalFormatting>
        <x14:conditionalFormatting xmlns:xm="http://schemas.microsoft.com/office/excel/2006/main">
          <x14:cfRule type="expression" priority="9" stopIfTrue="1" id="{97D7AAA0-4497-477B-95DE-C87457CB507C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10" stopIfTrue="1" id="{F5902746-D7E4-4BFB-A557-142C83F44222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7" stopIfTrue="1" id="{953579DA-A463-40C7-940E-4D4D35ED26E7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8" stopIfTrue="1" id="{A7E5EA72-9E82-4A17-9606-CE263E7AC195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5" stopIfTrue="1" id="{D5D703DD-81C9-40C4-828D-D392414D50D1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6" stopIfTrue="1" id="{281F697D-05F8-4693-B631-2B422DC21856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3" stopIfTrue="1" id="{14627FDC-3998-4062-8281-C4BA0F38277E}">
            <xm:f>'\\services.mocr\203_Users\Users2\PavluL\Dokumenty\01_POŽADAVKY A ŽÁDOSTI\[TABULKA POŽADAVKŮ 2024.xlsx]RL'!#REF!=1</xm:f>
            <x14:dxf>
              <fill>
                <patternFill>
                  <bgColor indexed="45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4" stopIfTrue="1" id="{DCFDD0E4-EEB8-4AC4-B554-1875B77A0E10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2" stopIfTrue="1" id="{3A5CE5CE-4874-4FC2-80DB-F8046778ECB2}">
            <xm:f>'\\services.mocr\203_Users\Users2\PavluL\Dokumenty\01_POŽADAVKY A ŽÁDOSTI\[TABULKA POŽADAVKŮ 2024.xlsx]RL'!#REF!&gt;2</xm:f>
            <x14:dxf>
              <fill>
                <patternFill>
                  <bgColor indexed="13"/>
                </patternFill>
              </fill>
            </x14:dxf>
          </x14:cfRule>
          <xm:sqref>C15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Mikoláš Jan - VÚ 1841 - ŠIS AČR</dc:creator>
  <cp:lastModifiedBy>Kučerová Inka - VÚ 1841 - ŠIS AČR</cp:lastModifiedBy>
  <cp:lastPrinted>2025-05-15T11:24:28Z</cp:lastPrinted>
  <dcterms:created xsi:type="dcterms:W3CDTF">2022-01-24T07:34:58Z</dcterms:created>
  <dcterms:modified xsi:type="dcterms:W3CDTF">2025-07-07T07:43:50Z</dcterms:modified>
</cp:coreProperties>
</file>