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DILENA\AKCE 2015\JIKO\TELČ-ZÁKLADNÍ ŠKOLA\škola dokumentace\"/>
    </mc:Choice>
  </mc:AlternateContent>
  <bookViews>
    <workbookView xWindow="0" yWindow="0" windowWidth="25200" windowHeight="11985" activeTab="5"/>
  </bookViews>
  <sheets>
    <sheet name="KOMÍN+VĚTRÁNÍ" sheetId="1" r:id="rId1"/>
    <sheet name="STAVEBNÍ ÚPRAVY" sheetId="3" r:id="rId2"/>
    <sheet name="ZTI" sheetId="4" r:id="rId3"/>
    <sheet name="ELEKTRO" sheetId="5" r:id="rId4"/>
    <sheet name="strojní část" sheetId="2" r:id="rId5"/>
    <sheet name="CELKOVÁ REKAPITULACE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G16" i="5" s="1"/>
  <c r="G13" i="5"/>
  <c r="G14" i="5"/>
  <c r="G15" i="5"/>
  <c r="G11" i="5"/>
  <c r="F12" i="5"/>
  <c r="F11" i="5"/>
  <c r="G184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59" i="5"/>
  <c r="G134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06" i="5"/>
  <c r="G81" i="5"/>
  <c r="G82" i="5"/>
  <c r="G83" i="5"/>
  <c r="G84" i="5"/>
  <c r="G85" i="5"/>
  <c r="G86" i="5"/>
  <c r="G87" i="5"/>
  <c r="G88" i="5"/>
  <c r="G89" i="5"/>
  <c r="G90" i="5"/>
  <c r="G80" i="5"/>
  <c r="G44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1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48" i="5"/>
  <c r="G47" i="5"/>
  <c r="G78" i="5" s="1"/>
  <c r="G77" i="5"/>
  <c r="G34" i="3"/>
  <c r="G35" i="3" s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8" i="3"/>
  <c r="G48" i="3"/>
  <c r="G49" i="3"/>
  <c r="G50" i="3"/>
  <c r="G47" i="3"/>
  <c r="G76" i="1"/>
  <c r="G77" i="1"/>
  <c r="G78" i="1"/>
  <c r="G79" i="1"/>
  <c r="G80" i="1"/>
  <c r="G81" i="1"/>
  <c r="G82" i="1"/>
  <c r="G83" i="1"/>
  <c r="G84" i="1"/>
  <c r="G75" i="1"/>
  <c r="G74" i="1"/>
  <c r="G73" i="1"/>
  <c r="G72" i="1"/>
  <c r="G61" i="1"/>
  <c r="G60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27" i="1"/>
  <c r="G26" i="1"/>
  <c r="G25" i="1"/>
  <c r="G24" i="1"/>
  <c r="G23" i="1"/>
  <c r="G22" i="1"/>
  <c r="G11" i="1"/>
  <c r="G12" i="1"/>
  <c r="G13" i="1"/>
  <c r="G14" i="1"/>
  <c r="G15" i="1"/>
  <c r="G16" i="1"/>
  <c r="G17" i="1"/>
  <c r="G18" i="1"/>
  <c r="G10" i="1"/>
  <c r="G15" i="7"/>
  <c r="G272" i="4"/>
  <c r="G271" i="4"/>
  <c r="G270" i="4"/>
  <c r="G269" i="4"/>
  <c r="G268" i="4"/>
  <c r="G267" i="4"/>
  <c r="G266" i="4"/>
  <c r="G265" i="4"/>
  <c r="G264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35" i="4"/>
  <c r="G234" i="4"/>
  <c r="G229" i="4"/>
  <c r="G228" i="4"/>
  <c r="G230" i="4" s="1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36" i="4"/>
  <c r="G135" i="4"/>
  <c r="G134" i="4"/>
  <c r="G133" i="4"/>
  <c r="G132" i="4"/>
  <c r="G131" i="4"/>
  <c r="G130" i="4"/>
  <c r="G129" i="4"/>
  <c r="G128" i="4"/>
  <c r="G127" i="4"/>
  <c r="G126" i="4"/>
  <c r="G137" i="4" s="1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38" i="4"/>
  <c r="G37" i="4"/>
  <c r="G36" i="4"/>
  <c r="G35" i="4"/>
  <c r="G34" i="4"/>
  <c r="G33" i="4"/>
  <c r="G32" i="4"/>
  <c r="G31" i="4"/>
  <c r="G30" i="4"/>
  <c r="G29" i="4"/>
  <c r="G28" i="4"/>
  <c r="G27" i="4"/>
  <c r="G39" i="4" s="1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24" i="4" s="1"/>
  <c r="G9" i="1"/>
  <c r="G123" i="2"/>
  <c r="G122" i="2"/>
  <c r="G115" i="2"/>
  <c r="G114" i="2"/>
  <c r="G113" i="2"/>
  <c r="G112" i="2"/>
  <c r="G111" i="2"/>
  <c r="G103" i="2"/>
  <c r="G102" i="2"/>
  <c r="G101" i="2"/>
  <c r="E100" i="2"/>
  <c r="G100" i="2" s="1"/>
  <c r="G104" i="2" s="1"/>
  <c r="G134" i="2" s="1"/>
  <c r="G91" i="2"/>
  <c r="G90" i="2"/>
  <c r="G89" i="2"/>
  <c r="G88" i="2"/>
  <c r="G87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E44" i="2"/>
  <c r="G43" i="2"/>
  <c r="G42" i="2"/>
  <c r="G41" i="2"/>
  <c r="G40" i="2"/>
  <c r="G39" i="2"/>
  <c r="G38" i="2"/>
  <c r="G36" i="2"/>
  <c r="G35" i="2"/>
  <c r="G33" i="2"/>
  <c r="G32" i="2"/>
  <c r="G31" i="2"/>
  <c r="G30" i="2"/>
  <c r="G29" i="2"/>
  <c r="G26" i="2"/>
  <c r="G25" i="2"/>
  <c r="G24" i="2"/>
  <c r="G23" i="2"/>
  <c r="G21" i="2"/>
  <c r="G20" i="2"/>
  <c r="G19" i="2"/>
  <c r="G18" i="2"/>
  <c r="G17" i="2"/>
  <c r="G16" i="2"/>
  <c r="G14" i="2"/>
  <c r="G13" i="2"/>
  <c r="G12" i="2"/>
  <c r="G11" i="2"/>
  <c r="G80" i="2" s="1"/>
  <c r="G10" i="2"/>
  <c r="G273" i="4" l="1"/>
  <c r="G182" i="4"/>
  <c r="G93" i="4"/>
  <c r="G122" i="4"/>
  <c r="G165" i="4"/>
  <c r="G224" i="4"/>
  <c r="G236" i="4"/>
  <c r="G261" i="4"/>
  <c r="G91" i="5"/>
  <c r="G125" i="2"/>
  <c r="G136" i="2" s="1"/>
  <c r="G93" i="2"/>
  <c r="G133" i="2" s="1"/>
  <c r="G117" i="2"/>
  <c r="G135" i="2" s="1"/>
  <c r="G51" i="3"/>
  <c r="G53" i="3" s="1"/>
  <c r="G13" i="7" s="1"/>
  <c r="G59" i="1"/>
  <c r="G63" i="1" s="1"/>
  <c r="G107" i="1" s="1"/>
  <c r="G20" i="1"/>
  <c r="G28" i="1" s="1"/>
  <c r="G106" i="1" s="1"/>
  <c r="G86" i="1"/>
  <c r="G108" i="1" s="1"/>
  <c r="G82" i="2"/>
  <c r="G132" i="2" s="1"/>
  <c r="G275" i="4" l="1"/>
  <c r="G14" i="7" s="1"/>
  <c r="G138" i="2"/>
  <c r="G11" i="7" s="1"/>
  <c r="G110" i="1"/>
  <c r="G12" i="7" s="1"/>
  <c r="G17" i="7" l="1"/>
</calcChain>
</file>

<file path=xl/sharedStrings.xml><?xml version="1.0" encoding="utf-8"?>
<sst xmlns="http://schemas.openxmlformats.org/spreadsheetml/2006/main" count="1607" uniqueCount="726">
  <si>
    <t>Stavba: REKONSTRUKCE ZDROJE TEPLA</t>
  </si>
  <si>
    <t xml:space="preserve">    </t>
  </si>
  <si>
    <t xml:space="preserve">    ZŠ TELČ, MASARYKOVA 141, 588 56 TELČ</t>
  </si>
  <si>
    <t>Objekt:   KOTELNA-STROJNÍ ČÁST</t>
  </si>
  <si>
    <t>Část: Rozpočet</t>
  </si>
  <si>
    <t>P.Č.</t>
  </si>
  <si>
    <t>Kód položky</t>
  </si>
  <si>
    <t>Popis</t>
  </si>
  <si>
    <t>MJ</t>
  </si>
  <si>
    <t>Množství celkem</t>
  </si>
  <si>
    <t>Cena jednotková</t>
  </si>
  <si>
    <t>Cena celkem</t>
  </si>
  <si>
    <t>KOTELNY</t>
  </si>
  <si>
    <t>BAXI</t>
  </si>
  <si>
    <t>KS</t>
  </si>
  <si>
    <t>INTERFACE PRO KOMUNIKACI KASKÁDY OCI 345, OBJ.Č.7104408</t>
  </si>
  <si>
    <t>INTERFACE PRO KOMUNIKACI 0-10 V-AVS75.391, OBJ.Č. 7105037</t>
  </si>
  <si>
    <t>ČIDLO PRO AMULOID QAD 36/101 OBJ. Č. QAD36/101</t>
  </si>
  <si>
    <t>pc</t>
  </si>
  <si>
    <t>montáž kotlů kondenzašních do 110 kW</t>
  </si>
  <si>
    <t>sb</t>
  </si>
  <si>
    <t>STROJOVNY</t>
  </si>
  <si>
    <t>732 19-9100</t>
  </si>
  <si>
    <t>montáž štítků</t>
  </si>
  <si>
    <t>dodávka štítků</t>
  </si>
  <si>
    <t>732 33-1627</t>
  </si>
  <si>
    <t>nádoby expanzní  o objemu 800 l /NG/-závitové připojení</t>
  </si>
  <si>
    <t>732 33-1778</t>
  </si>
  <si>
    <t>servisní armatury k EN</t>
  </si>
  <si>
    <t>732 42-9111</t>
  </si>
  <si>
    <t>montá čerpadel oběhových DN 25</t>
  </si>
  <si>
    <t>732 42-9112</t>
  </si>
  <si>
    <t>montá čerpadel oběhových DN 40</t>
  </si>
  <si>
    <t>čerpadla WILO STRATOS</t>
  </si>
  <si>
    <t>wilo stratos 25/1-6</t>
  </si>
  <si>
    <t>wilo stratos 25/1-10</t>
  </si>
  <si>
    <t>wilo stratos 40/1-4</t>
  </si>
  <si>
    <t>wilo stratos 40/1-8</t>
  </si>
  <si>
    <t>POTRUBÍ</t>
  </si>
  <si>
    <t>POTRUBÍ Z TRUBEK ZÁVITOVÝCH v kotelnách a strojovnách</t>
  </si>
  <si>
    <t>733 11-1113</t>
  </si>
  <si>
    <t>dn 15</t>
  </si>
  <si>
    <t>m</t>
  </si>
  <si>
    <t>733 11-1114</t>
  </si>
  <si>
    <t>dn 20</t>
  </si>
  <si>
    <t>733 11-1115</t>
  </si>
  <si>
    <t>dn 25</t>
  </si>
  <si>
    <t>734 11-1116</t>
  </si>
  <si>
    <t>dn 32</t>
  </si>
  <si>
    <t>734 11-1117</t>
  </si>
  <si>
    <t>dn 40</t>
  </si>
  <si>
    <t>potrubí z trubek bezešvých v kotelnách a strojovnách</t>
  </si>
  <si>
    <t>733 12-1218</t>
  </si>
  <si>
    <t>d 57/2,9</t>
  </si>
  <si>
    <t>733 12-1222</t>
  </si>
  <si>
    <t>d 76/3,2</t>
  </si>
  <si>
    <t>cena za zhotovoní přípojky</t>
  </si>
  <si>
    <t>733 12-3112</t>
  </si>
  <si>
    <t>ks</t>
  </si>
  <si>
    <t>733 12-3115</t>
  </si>
  <si>
    <t>733 12-3116</t>
  </si>
  <si>
    <t>733 12-3118</t>
  </si>
  <si>
    <t>dn 50</t>
  </si>
  <si>
    <t>přechod</t>
  </si>
  <si>
    <t>733 12-4118</t>
  </si>
  <si>
    <t>dn 50/dn 25</t>
  </si>
  <si>
    <t>733 19-0108</t>
  </si>
  <si>
    <t>tlakové zkoušky potrubí</t>
  </si>
  <si>
    <t>ARMATURY</t>
  </si>
  <si>
    <t>734 20-9125</t>
  </si>
  <si>
    <t>MONTÁŽ ARMATUR SE TŘEMI ZÁVITY dn 25</t>
  </si>
  <si>
    <t>734 20-9126</t>
  </si>
  <si>
    <t>MONTÁŽ ARMATUR SE TŘEMI ZÁVITY dn 32</t>
  </si>
  <si>
    <t>734 20-9127</t>
  </si>
  <si>
    <t>MONTÁŽ ARMATUR SE TŘEMI ZÁVITY dn 40</t>
  </si>
  <si>
    <t>ARMATURY SMĚŠOVACÍ ESBE VRG 131</t>
  </si>
  <si>
    <t>DN 25-KVS=6,3</t>
  </si>
  <si>
    <t>DN 25-KVS=10</t>
  </si>
  <si>
    <t>DN 32-KVS=16</t>
  </si>
  <si>
    <t>DN 40-KVS=25</t>
  </si>
  <si>
    <t>POHON ARA 639, OBJ. Č. 12520100</t>
  </si>
  <si>
    <t>OVLÁDÁNÍ SPOJITÉ 0-10V, NAPÁJENÍ 24V AC/DC</t>
  </si>
  <si>
    <t>734 21-1127</t>
  </si>
  <si>
    <t>AUTOMATICKÉ ODVZDUŠŇOVACÍ VENTILY SE ZPĚTNOU KLAPKOU G 1/2"</t>
  </si>
  <si>
    <t>VENTILY ZPĚTNÉ ZÁVITOVÉ-PŘÍMÉ</t>
  </si>
  <si>
    <t>734 24-2414</t>
  </si>
  <si>
    <t>DN 25</t>
  </si>
  <si>
    <t>734 24-2415</t>
  </si>
  <si>
    <t>DN 32</t>
  </si>
  <si>
    <t>734 24-2416</t>
  </si>
  <si>
    <t>DN 40</t>
  </si>
  <si>
    <t>734 24-2417</t>
  </si>
  <si>
    <t>DN 50</t>
  </si>
  <si>
    <t>PC</t>
  </si>
  <si>
    <t>VENTIL POJOSTNÝ DUCO 1"/5/4", OTEV TLAK 3 BAR</t>
  </si>
  <si>
    <t>734 29-1123</t>
  </si>
  <si>
    <t>KOHOUTY PLNÍCÍ A VYPOUŠTĚCÍ G 1/2"</t>
  </si>
  <si>
    <t>SB</t>
  </si>
  <si>
    <t>FILTRY ZÁVITOVÉ</t>
  </si>
  <si>
    <t>734 29-1244</t>
  </si>
  <si>
    <t>G 1"</t>
  </si>
  <si>
    <t>734 29-1245</t>
  </si>
  <si>
    <t>G 6/4"</t>
  </si>
  <si>
    <t>KULOVÉ KOHOUTY FF</t>
  </si>
  <si>
    <t>734 29-2713</t>
  </si>
  <si>
    <t>G 1/2"</t>
  </si>
  <si>
    <t>734 29-2715</t>
  </si>
  <si>
    <t>734 29-2716</t>
  </si>
  <si>
    <t>G 5/4"</t>
  </si>
  <si>
    <t>735 29-2717</t>
  </si>
  <si>
    <t>735 29-2718</t>
  </si>
  <si>
    <t>G 2"</t>
  </si>
  <si>
    <t>735 29-2719</t>
  </si>
  <si>
    <t>G 2 1/2"</t>
  </si>
  <si>
    <t>ŠROUBENÍ TOPENÁŘSKÉ PŘÍMÉ</t>
  </si>
  <si>
    <t>734 26-1237</t>
  </si>
  <si>
    <t>734 41-1131</t>
  </si>
  <si>
    <t>TEPLOMĚR DTU 0-120°C, VČETNĚ JÍMKY A NÁVARKŮ</t>
  </si>
  <si>
    <t>TLAKOMĚR DIFERENČNÍ VČETNĚ MAN KOHOUTŮ PRŮMĚR 60</t>
  </si>
  <si>
    <t>TLAKOMĚR DEFORMAČNÍ VČETNĚ MAN, KOHOUTU PRŮMĚR 60 mm</t>
  </si>
  <si>
    <t>NÁVAREK G 1/2" PRO M+R-INFO</t>
  </si>
  <si>
    <t>PŘESUN HMOT</t>
  </si>
  <si>
    <t>%</t>
  </si>
  <si>
    <t>STROJNÍ ČÁST CELKEM</t>
  </si>
  <si>
    <t>HODINOVÉ SAZBY</t>
  </si>
  <si>
    <t>HZS1</t>
  </si>
  <si>
    <t xml:space="preserve">NAPUŠTĚNÍ A ODVZDUŠNĚNÉ ROZVODŮ </t>
  </si>
  <si>
    <t>HOD</t>
  </si>
  <si>
    <t>HZS2</t>
  </si>
  <si>
    <t>DEMONTÁŽE STÁVAJÍCÍHO ZAŘÍZENÍ</t>
  </si>
  <si>
    <t>HZS3</t>
  </si>
  <si>
    <t>ÚPRAVY KONCŮ POTRUBÍ, MONTÁŽ V STÍŽENÝCH PROSTORÁCH</t>
  </si>
  <si>
    <t>HZS4</t>
  </si>
  <si>
    <t>TOPNÁ A TLAKOVÁ ZKOUŠKA</t>
  </si>
  <si>
    <t>HZS 5</t>
  </si>
  <si>
    <t>DOKUMENTACE SKUTEČNÉHO PROVEDENÍ</t>
  </si>
  <si>
    <t>HODINOVÉ SAZBY CELKEM</t>
  </si>
  <si>
    <t>NÁTĚRY</t>
  </si>
  <si>
    <t>NÁTĚRY POTRUBÍ ZÁKLADNÍ</t>
  </si>
  <si>
    <t>DO DN 100</t>
  </si>
  <si>
    <t>M</t>
  </si>
  <si>
    <t>NÁTĚRY POTRUBÍ EMAILOVÁNÍM</t>
  </si>
  <si>
    <t>NÁTĚRY POMOCNÝCH OCELOVÝCH KONSTRUKCÍ</t>
  </si>
  <si>
    <t>M2</t>
  </si>
  <si>
    <t>NÁTĚRY CELKEM</t>
  </si>
  <si>
    <t>IZOLACE TEPELNÉ POTRUBÍ A ARMATUR</t>
  </si>
  <si>
    <t>POUZDRY Z MINETÁLNÍ VATY S HLINÍKOVÝM POLEPEM ALS PIPO</t>
  </si>
  <si>
    <t>dn 25-TL 30 mm</t>
  </si>
  <si>
    <t>dn 32- tl. 40 mm</t>
  </si>
  <si>
    <t>dn 40- tl. 50 mm</t>
  </si>
  <si>
    <t>d 57/2,9- tl. 60 mm</t>
  </si>
  <si>
    <t>d 76/3,2- tl. 80 mm</t>
  </si>
  <si>
    <t>IZOLACE TEPELNÉ CELKEM</t>
  </si>
  <si>
    <t>OCELOVÉ NOSNÉ KONSTRUKCE</t>
  </si>
  <si>
    <t>DODÁVKA A MONTÁŽ OCELOVÝCH KONSTRUKCÍ</t>
  </si>
  <si>
    <t>DO 5 KG</t>
  </si>
  <si>
    <t>KG</t>
  </si>
  <si>
    <t>DODÁVKA MATERIÁLU PRO OCEL. KCE</t>
  </si>
  <si>
    <t>OCELOVÉ KONSTRUKCE CELKEM</t>
  </si>
  <si>
    <t>REKAPITULACE NÁKLADŮ</t>
  </si>
  <si>
    <t>KOTENA-STROJNÍ ČÁST</t>
  </si>
  <si>
    <t>HODINÉVÉ SAZBY</t>
  </si>
  <si>
    <t>IZOLACE TEPELNÉ</t>
  </si>
  <si>
    <t>CELKEM</t>
  </si>
  <si>
    <r>
      <t xml:space="preserve">Zpracoval: </t>
    </r>
    <r>
      <rPr>
        <b/>
        <sz val="9"/>
        <rFont val="Arial CE"/>
        <family val="2"/>
        <charset val="238"/>
      </rPr>
      <t>PROFat+EKIS spol. s r.o.</t>
    </r>
  </si>
  <si>
    <t>Arch. č.: 101-15-P</t>
  </si>
  <si>
    <t>Investor: JIHLAVSKÉ KOTELNY</t>
  </si>
  <si>
    <t>Datum: 23.9.2015</t>
  </si>
  <si>
    <t>Objekt:   KOMÍN, VĚTRÁNÍ KOTELNY, SPALOVACÍ VZDUCH</t>
  </si>
  <si>
    <t>Investor: Jihlavské Kotelny s.r.o</t>
  </si>
  <si>
    <t>KOMÍN</t>
  </si>
  <si>
    <t>Provedení komina je v systému STARR /ALMEVA/</t>
  </si>
  <si>
    <t>SCMO10</t>
  </si>
  <si>
    <t>KASKÁDOVÝ SET PRO DVA KOTLE 200/110, BEZ ZPĚTNÝCH KLAPEK</t>
  </si>
  <si>
    <t>PPK121</t>
  </si>
  <si>
    <t>ZPĚTNÁ KLAPKA MILTI  d 110</t>
  </si>
  <si>
    <t>PPRB90</t>
  </si>
  <si>
    <t>REVIZNÍ KOLENO d 200</t>
  </si>
  <si>
    <t>PPRM50</t>
  </si>
  <si>
    <t>TRUBKA S HRDLEM d 200-500 mm</t>
  </si>
  <si>
    <t>PPTU00</t>
  </si>
  <si>
    <t>PATNÍ KOLENO 87°, d 200</t>
  </si>
  <si>
    <t>PPRM20</t>
  </si>
  <si>
    <t>TRUBKA S HRDLEM d 200-2000 mm</t>
  </si>
  <si>
    <t>PPRTDO</t>
  </si>
  <si>
    <t>REVIZNÍ KUS d 200</t>
  </si>
  <si>
    <t>PPRS50</t>
  </si>
  <si>
    <t>UKONČOVACÍ TRUBKA d 200-500 mm</t>
  </si>
  <si>
    <t>PPFR15</t>
  </si>
  <si>
    <t>DISTANČNÍ OBJÍMKA UNIVERSÁLNÍ, SET 15 BAL PO 6 SEGMENTECH</t>
  </si>
  <si>
    <t>DODÁVKA  ALMEVA CELKEM</t>
  </si>
  <si>
    <t>MONTÁŽ KOUŘOVODU</t>
  </si>
  <si>
    <t>DOPLECHOVÁNÍ PROSTUPU STŘECHOU</t>
  </si>
  <si>
    <t>HZS</t>
  </si>
  <si>
    <t>REVIZE KOMÍNA</t>
  </si>
  <si>
    <t xml:space="preserve">NEPŘEDVÍDANÉ PRÁCE </t>
  </si>
  <si>
    <t>DODÁVKA A MONTÁŽ KOMÍNA CELKEM</t>
  </si>
  <si>
    <t>PŘÍVOD SPALOVACÍHO VZDUCHU</t>
  </si>
  <si>
    <t>POTRUBÍ OCELOVÉ, KRUHOVÉ-SPIRO</t>
  </si>
  <si>
    <t>SPIRO</t>
  </si>
  <si>
    <t>POTRUBÍ d 110</t>
  </si>
  <si>
    <t>POTRUBÍ d 160</t>
  </si>
  <si>
    <t>POTRUBÍ d 200</t>
  </si>
  <si>
    <t>TVAROVKY</t>
  </si>
  <si>
    <t>OBLOUK SEGMENTOVÝ 45°</t>
  </si>
  <si>
    <t>OS45-D 110</t>
  </si>
  <si>
    <t>OBLOUK SEGMENTOVÝ 90°</t>
  </si>
  <si>
    <t>OS 90-110</t>
  </si>
  <si>
    <t>OS90-160</t>
  </si>
  <si>
    <t>OS90-200</t>
  </si>
  <si>
    <t>REDUKCE PRAVOÚHLÁ</t>
  </si>
  <si>
    <t>PRR 116/110</t>
  </si>
  <si>
    <t>PRR 200/16</t>
  </si>
  <si>
    <t>ODBOČKA JEDNOSTRANNÁ</t>
  </si>
  <si>
    <t>OBJ 45-160/110</t>
  </si>
  <si>
    <t>MŘÍŽKA VKA 200</t>
  </si>
  <si>
    <t>KOTVÍCÍ , TĚSNÍCÍ A SPOJOVACÍ MATERIÁL</t>
  </si>
  <si>
    <t>MONTÁŽ POTRUBÍ A TVAROVEK</t>
  </si>
  <si>
    <t>LEŠENÍ, OSTATNÍ PRÁCE</t>
  </si>
  <si>
    <t>PŘÍVOD SPALOVACÍHO VZDUCHU CELKEM</t>
  </si>
  <si>
    <t>VĚTRÁNÍ KOTELNY</t>
  </si>
  <si>
    <t>POTRUBÍ d 250</t>
  </si>
  <si>
    <t>OS90-250</t>
  </si>
  <si>
    <t>MŘÍŽKA VKA 250</t>
  </si>
  <si>
    <t>E. DESIGN</t>
  </si>
  <si>
    <t>PRG 200-ŽALUZIE PROTIDEŠ´tová</t>
  </si>
  <si>
    <t>VĚTRÁNÍ KOTELNY CELKEM</t>
  </si>
  <si>
    <t>DODÁVKA A MONTÁŽ KOMÍNA</t>
  </si>
  <si>
    <t>KOTLE BAXI  LUNA DUO TEC 1,110</t>
  </si>
  <si>
    <t xml:space="preserve"> </t>
  </si>
  <si>
    <t xml:space="preserve">               ZŠ TELČ, MASARYKOVA 141, 588 56 TELČ</t>
  </si>
  <si>
    <t xml:space="preserve">Část: STAVEBNÍ ÚPRAVY - ROZPOČET </t>
  </si>
  <si>
    <t xml:space="preserve">                      Michal Wšianský</t>
  </si>
  <si>
    <t>Investor: Jihlavské kotelny s.r.o., Havlíčkova 111, 586 01 Jihlava</t>
  </si>
  <si>
    <t>Datum: 11.9.2015</t>
  </si>
  <si>
    <t xml:space="preserve"> STAVEBNÍ PRÁCE :</t>
  </si>
  <si>
    <t>jedn.</t>
  </si>
  <si>
    <t>mn.</t>
  </si>
  <si>
    <t>Kč</t>
  </si>
  <si>
    <t>celkem</t>
  </si>
  <si>
    <t>otlučení vápenocementové omítky - vnitřních stěn o rozsahu do 100 %:</t>
  </si>
  <si>
    <t>m2</t>
  </si>
  <si>
    <t>otlučení vápenocementové omítky - vnitřních stropů klenutých o rozsahu do 100 %:</t>
  </si>
  <si>
    <t>demontáž dveřních křídel dřevěných šířky do 800 mm</t>
  </si>
  <si>
    <r>
      <t xml:space="preserve">jádrové vrtání smíšeným zdivem tl. 800 mm vč. zapravení -  </t>
    </r>
    <r>
      <rPr>
        <sz val="10"/>
        <rFont val="Calibri"/>
        <family val="2"/>
        <charset val="238"/>
      </rPr>
      <t>Ø 250 mm</t>
    </r>
  </si>
  <si>
    <t>příčky z pórobetonových přesných tvárnic lepených flexi. lepidlem  - tl. 100 mm</t>
  </si>
  <si>
    <t>kotvení zdiva  - příčky tl. do 100 mm</t>
  </si>
  <si>
    <t>omítka na zdivo z pórobetonových tvárnic  -  jedna vrstva flex. lepidla s vloženou výstužnou perlinkou</t>
  </si>
  <si>
    <t>tenkovrstvá štuková omítka svislých stěn - štuková omítka plstí hlazená</t>
  </si>
  <si>
    <t>612 47-6015</t>
  </si>
  <si>
    <t>sanační omítkový systém HASIT 300 ( skladba postřik Otavit 305, vyrovnávací omítka Otavit 308, jádrová omítka Otavit 310, šťuk Otavit 312 )</t>
  </si>
  <si>
    <t>příplatek sanační omítkový systém  - omítání stropů klenutých</t>
  </si>
  <si>
    <t>ocelová zárubeň pro přesné tvárnice ytong tl. 100 mm - 900x1970 - LEVÉ vč. montáže a antikorozního nátěru</t>
  </si>
  <si>
    <t>dveřní křídlo plné  900x 1970 mm - levé, úprava CPL bílé, protipožární odolnost EW 30 PP3-C vč. kování koule/klika  a osazení</t>
  </si>
  <si>
    <t>revizní dvířka na zakázku do tech. kanálu šířky cca .550 mm, výšky 750 mm - levé, protipožární odolnost EW 30 PP3-C vč. kování a osazení</t>
  </si>
  <si>
    <t>zednické zapravení stávajcích prostupů do technického kanálu</t>
  </si>
  <si>
    <t>požární utěsnění prostupu svazku el. kabelů do technického kanálu</t>
  </si>
  <si>
    <t>soub</t>
  </si>
  <si>
    <t>očištění stávajících ocelových posuvných dveří vč. posuvu od starých nátěrů - šířky 1100 mm, výšky 2000 mm</t>
  </si>
  <si>
    <t>antikorozní nátěr ocelových posuvných dveří vč. posuvu  - šířky 1100 mm, výšky 2000 mm</t>
  </si>
  <si>
    <t>demontáž stávajícho ocelového rámu do tech. kanálu 550x750 mm</t>
  </si>
  <si>
    <t>nová ocelová zárubeň revizního otvoru tech. kanálu vč. antikorozního nátěru, montáže a zednického zapravení - šířky cca. 550 mm, výšky 750 mm</t>
  </si>
  <si>
    <t>štítek - KOTELNA vč. montáže</t>
  </si>
  <si>
    <t xml:space="preserve">výmalba sanační omítky - dvojnásobný nátěr - bílá </t>
  </si>
  <si>
    <t>979 08-2111</t>
  </si>
  <si>
    <t xml:space="preserve"> vnitrostaveništní doprava suti a vybouraných hmot do 10 m </t>
  </si>
  <si>
    <t>t</t>
  </si>
  <si>
    <t>979 08-2121</t>
  </si>
  <si>
    <t xml:space="preserve"> vnitrostaveništní doprava suti a vybouraných hmot ZKD 5 m přes 10 m</t>
  </si>
  <si>
    <t>979 08-4216</t>
  </si>
  <si>
    <t xml:space="preserve"> vodorovná doprava vybouraných hmot po suchu do 5 km </t>
  </si>
  <si>
    <t>979 08-4219</t>
  </si>
  <si>
    <t xml:space="preserve"> vodorovná doprava vybouraných hmot po suchu za každých další i započat. 5 km</t>
  </si>
  <si>
    <t>999 28-1111</t>
  </si>
  <si>
    <t>přesun hmot pro opravy a údržbu budov výšky do 6 m</t>
  </si>
  <si>
    <t xml:space="preserve"> skládkovné</t>
  </si>
  <si>
    <t xml:space="preserve"> stavební práce celkem :</t>
  </si>
  <si>
    <t xml:space="preserve"> HZS</t>
  </si>
  <si>
    <t>hzs</t>
  </si>
  <si>
    <t xml:space="preserve"> ostatní přídavné výpomoci</t>
  </si>
  <si>
    <t>hod</t>
  </si>
  <si>
    <t xml:space="preserve"> úklid staveniště</t>
  </si>
  <si>
    <t xml:space="preserve"> nepředvídané práce a fakturace - fakturace dle skutečnosti</t>
  </si>
  <si>
    <t xml:space="preserve"> přesun hmot</t>
  </si>
  <si>
    <t xml:space="preserve"> hzs celkem :</t>
  </si>
  <si>
    <t xml:space="preserve"> CELKEM ( bez DPH )</t>
  </si>
  <si>
    <t xml:space="preserve">Část: ZTI - ROZPOČET </t>
  </si>
  <si>
    <t xml:space="preserve"> KANALIZACE :</t>
  </si>
  <si>
    <t>451 57-2111</t>
  </si>
  <si>
    <t xml:space="preserve"> lože pod potrubí z kameniva drobného těženého, písek  0 - 4 mm</t>
  </si>
  <si>
    <t>m3</t>
  </si>
  <si>
    <t>721 19-4104</t>
  </si>
  <si>
    <t xml:space="preserve"> vyvedení a upevnění odpadních výpustek - DN 32 - 40</t>
  </si>
  <si>
    <t>721 19-4105</t>
  </si>
  <si>
    <t xml:space="preserve"> vyvedení a upevnění odpadních výpustek - DN 50</t>
  </si>
  <si>
    <t>721 17-3401</t>
  </si>
  <si>
    <t xml:space="preserve"> potrubí PVC - KG SN8 - ležaté - DN 100</t>
  </si>
  <si>
    <t>721 17-4042</t>
  </si>
  <si>
    <t xml:space="preserve"> potrubí PP - HT - připojovací - DN 40</t>
  </si>
  <si>
    <t>721 17-4043</t>
  </si>
  <si>
    <t xml:space="preserve"> potrubí PP - HT - připojovací - DN 50</t>
  </si>
  <si>
    <t>721 17-4045</t>
  </si>
  <si>
    <t xml:space="preserve"> potrubí PP - HT - připojovací - DN 100</t>
  </si>
  <si>
    <t xml:space="preserve"> vnitřní rozvod tlakové kanalizace PPr, PN 10 - d 50x4,6 mm</t>
  </si>
  <si>
    <t xml:space="preserve"> uchycení potrubí - DN 32 - 50 </t>
  </si>
  <si>
    <t xml:space="preserve"> uchycení potrubí - DN 70 - 100 </t>
  </si>
  <si>
    <t>HL</t>
  </si>
  <si>
    <t xml:space="preserve"> podlahová vpusť  HL310NPr, vč. montáže </t>
  </si>
  <si>
    <t xml:space="preserve"> U-sifon DN 40</t>
  </si>
  <si>
    <t xml:space="preserve"> zpětná klapka DN 40 , vč. montáže</t>
  </si>
  <si>
    <t xml:space="preserve"> napojení na stávající kanalizaci vč. přepojení stávající kanalizace</t>
  </si>
  <si>
    <t>721 29-0111</t>
  </si>
  <si>
    <t xml:space="preserve"> tlakové zkoušky do DN 125 - vodou</t>
  </si>
  <si>
    <t>998 72-1101</t>
  </si>
  <si>
    <t xml:space="preserve"> přesun hmot pro vnitřní kanalizaci v objektech výšky do 6 m</t>
  </si>
  <si>
    <t xml:space="preserve"> kanalizace celkem :</t>
  </si>
  <si>
    <t xml:space="preserve"> 800 - 01 - ZEMNÍ PRÁCE - KANALIZACE :</t>
  </si>
  <si>
    <t>132 20-2101</t>
  </si>
  <si>
    <t xml:space="preserve"> hloubení rýh šířky do 600 mm zapaž. i nezapažených s urovnáním dna do předepsaného spádu, s ručním nebo pneumatickým nářadím, s naložením na dopravní prostředek - hornina tř. 3 - soudržná</t>
  </si>
  <si>
    <t>132 20-2109</t>
  </si>
  <si>
    <t xml:space="preserve"> příplatek za lepivost horniny tř. 3</t>
  </si>
  <si>
    <t>167 10-1101</t>
  </si>
  <si>
    <t xml:space="preserve"> nakládání, skládání neulehlého výkopku, nebo sypaniny z hor.1-4 do 100 m3</t>
  </si>
  <si>
    <t>162 20-1201</t>
  </si>
  <si>
    <t xml:space="preserve"> vodorovné přemístění výkopku, sypaniny nošením do 10 m - z hornin tř. 1 až 4 </t>
  </si>
  <si>
    <t>162 20-1209</t>
  </si>
  <si>
    <t xml:space="preserve"> příplatek za vodorovné přemístění výkopku, sypaniny nošením za každých dalších 10 m - z hornin tř. 1 až 4</t>
  </si>
  <si>
    <t>162 70-1105</t>
  </si>
  <si>
    <t xml:space="preserve"> vodorovné přemístění výkopku po suchu, bez naložení z hor.1-4 přes 9000 do 10000 m</t>
  </si>
  <si>
    <t>162 70-1109</t>
  </si>
  <si>
    <t xml:space="preserve"> vodorovné přemístění výkopku po suchu, bez naložení z hor.1-4 za každých dalších 1000 m</t>
  </si>
  <si>
    <t xml:space="preserve"> vodorovné přemístění sypaniny ( písku, drc. kam. ) po suchu, bez naložení  přes 9000 do 10000 m ( vč. lože )</t>
  </si>
  <si>
    <t xml:space="preserve"> vodorovné přemístění sypaniny po suchu, bez naložení z hor.1-4 za každých dalších 1000 m</t>
  </si>
  <si>
    <t>175 10-1101</t>
  </si>
  <si>
    <t xml:space="preserve"> obsyp potrubí štěrkopískem se zhutněním bez prohození sypaniny připravený podél výkopu do 3 m od okraje</t>
  </si>
  <si>
    <t xml:space="preserve"> štěrkopísek fr. 0 - 4 ( 1,89 t = 1,0 m3 )</t>
  </si>
  <si>
    <t xml:space="preserve"> uložení výkopku na skládku </t>
  </si>
  <si>
    <t xml:space="preserve"> zemní práce kanalizace celkem :</t>
  </si>
  <si>
    <t xml:space="preserve"> ROZVOD VODY :</t>
  </si>
  <si>
    <t>722 17-4003</t>
  </si>
  <si>
    <t xml:space="preserve"> vnitřní rozvod vody PPr, PN 16 - d 25x3,5</t>
  </si>
  <si>
    <t>722 17-4004</t>
  </si>
  <si>
    <t xml:space="preserve"> vnitřní rozvod vody PPr, PN 16 - d 32x4,4</t>
  </si>
  <si>
    <t>722 17-4005</t>
  </si>
  <si>
    <t xml:space="preserve"> vnitřní rozvod vody PPr, PN 16 - d 40x5,5</t>
  </si>
  <si>
    <t>722 17-4007</t>
  </si>
  <si>
    <t xml:space="preserve"> vnitřní rozvod vody PPr, PN 16 - d 63x8,6</t>
  </si>
  <si>
    <t>722 17-4002</t>
  </si>
  <si>
    <t xml:space="preserve"> vnitřní rozvod vody PP-RCT - STABI PLUS, PN 20 ( teplá + cirkulace ) - d 20x2,8</t>
  </si>
  <si>
    <t xml:space="preserve"> vnitřní rozvod vody PP-RCT - STABI PLUS, PN 20 ( teplá + cirkulace ) - d 25x3,5</t>
  </si>
  <si>
    <t xml:space="preserve"> vnitřní rozvod vody PP-RCT - STABI PLUS, PN 20 ( teplá + cirkulace ) - d 32x4,4</t>
  </si>
  <si>
    <t xml:space="preserve"> vnitřní rozvod vody PP-RCT - STABI PLUS, PN 20 ( teplá + cirkulace ) - d 40x5,5</t>
  </si>
  <si>
    <t>722 17-4006</t>
  </si>
  <si>
    <t xml:space="preserve"> vnitřní rozvod vody PP-RCT - STABI PLUS, PN 20 ( teplá + cirkulace ) - d 50x6,9</t>
  </si>
  <si>
    <t xml:space="preserve"> vnitřní rozvod vody PP-RCT - STABI PLUS, PN 20 ( teplá + cirkulace ) - d 63x8,6</t>
  </si>
  <si>
    <t>722 17-1483</t>
  </si>
  <si>
    <t xml:space="preserve"> upevnění plastového potrubí  - stěna - d 25</t>
  </si>
  <si>
    <t>722 17-1484</t>
  </si>
  <si>
    <t xml:space="preserve"> upevnění plastového potrubí  - stěna - d 32</t>
  </si>
  <si>
    <t>722 17-1485</t>
  </si>
  <si>
    <t xml:space="preserve"> upevnění plastového potrubí  - stěna - d 40</t>
  </si>
  <si>
    <t>722 17-1503</t>
  </si>
  <si>
    <t xml:space="preserve"> upevnění plastového potrubí  - žlab - d 20, vč. objímek, závitové tyče a montáže</t>
  </si>
  <si>
    <t>722 17-1505</t>
  </si>
  <si>
    <t xml:space="preserve"> upevnění plastového potrubí  - žlab - d 25, vč. objímek, závitové tyče a montáže</t>
  </si>
  <si>
    <t>722 17-1507</t>
  </si>
  <si>
    <t xml:space="preserve"> upevnění plastového potrubí  - žlab - d 32, vč. objímek, závitové tyče a montáže</t>
  </si>
  <si>
    <t>722 17-1509</t>
  </si>
  <si>
    <t xml:space="preserve"> upevnění plastového potrubí  - žlab - d 40, vč. objímek, závitové tyče a montáže</t>
  </si>
  <si>
    <t>722 17-1511</t>
  </si>
  <si>
    <t xml:space="preserve"> upevnění plastového potrubí  - žlab - d 50, vč. objímek, závitové tyče a montáže</t>
  </si>
  <si>
    <t>722 17-1513</t>
  </si>
  <si>
    <t xml:space="preserve"> upevnění plastového potrubí  - žlab - d 63, vč. objímek, závitové tyče a montáže</t>
  </si>
  <si>
    <t xml:space="preserve"> nástěnné kolena hostalen - d 20x1/2"  vč. montáže</t>
  </si>
  <si>
    <t>722 19-0401</t>
  </si>
  <si>
    <t xml:space="preserve"> přípojky vodovodní - vyvedení a upevnění výpustek - do DN 25</t>
  </si>
  <si>
    <t xml:space="preserve"> kulový kohout ( vnitřní/vnitřní závit ) - včetně přechodek - KK DN 15  vč. montáže</t>
  </si>
  <si>
    <t xml:space="preserve"> kulový kohout ( vnitřní/vnitřní závit ) - včetně přechodek - KK DN 20  vč. montáže</t>
  </si>
  <si>
    <t xml:space="preserve"> kulový kohout ( vnitřní/vnitřní závit ) - včetně přechodek - KK DN 25  vč. montáže</t>
  </si>
  <si>
    <t xml:space="preserve"> kulový kohout ( vnitřní/vnitřní závit ) - včetně přechodek - KK DN 32  vč. montáže</t>
  </si>
  <si>
    <t xml:space="preserve"> kulový kohout ( vnitřní/vnitřní závit ) - včetně přechodek - KK DN 50  vč. montáže</t>
  </si>
  <si>
    <t xml:space="preserve"> kulový pračkový kohout - DN 15 - s vnějším záv. 3/4" a zpětnou klapkou  vč. montáže</t>
  </si>
  <si>
    <t xml:space="preserve"> vypouštěcí kulový kohout - VK DN 15  vč. montáže</t>
  </si>
  <si>
    <t>IVAR</t>
  </si>
  <si>
    <t xml:space="preserve"> kontrolovatelný zpětný ventil IVAR.CIM33CREA  - ZK DN 25  vč. montáže</t>
  </si>
  <si>
    <t xml:space="preserve"> kontrolovatelný zpětný ventil IVAR.CIM33CREA  - ZK DN 32  vč. montáže</t>
  </si>
  <si>
    <t xml:space="preserve"> kontrolovatelný zpětný ventil IVAR.CIM33CREA  - ZK DN 50  vč. montáže</t>
  </si>
  <si>
    <t xml:space="preserve"> přípojky ke strojům a zařízením - DN 20  vč. montáže</t>
  </si>
  <si>
    <t xml:space="preserve"> přípojky ke strojům a zařízením - DN 25  vč. montáže</t>
  </si>
  <si>
    <t xml:space="preserve"> přípojky ke strojům a zařízením - DN 32  vč. montáže</t>
  </si>
  <si>
    <t xml:space="preserve"> přípojky ke strojům a zařízením - DN 50  vč. montáže</t>
  </si>
  <si>
    <t xml:space="preserve"> filtr - F DN 15  vč. montáže</t>
  </si>
  <si>
    <t xml:space="preserve"> filtr - F DN 20  vč. montáže</t>
  </si>
  <si>
    <t xml:space="preserve"> filtr - F DN 25  vč. montáže</t>
  </si>
  <si>
    <t xml:space="preserve"> Ventil -  V 5085A - V DN 25  vč. montáže</t>
  </si>
  <si>
    <t>Danfos</t>
  </si>
  <si>
    <t xml:space="preserve"> cirkulační termostatický ventil MTCV DN 15, PN 10, teplotní rozsah 40 - 60°C vč. šroubení a přechodek vč. montáže</t>
  </si>
  <si>
    <t xml:space="preserve"> cirkulační termostatický ventil MTCV DN 20, PN 10, teplotní rozsah 40 - 60°C vč. šroubení a přechodek vč. montáže</t>
  </si>
  <si>
    <t xml:space="preserve"> zátka DN 25 vč. montáže</t>
  </si>
  <si>
    <t xml:space="preserve"> nátrubek vč. jímky pro teplotní čidlo vč. montáže</t>
  </si>
  <si>
    <t xml:space="preserve"> napojení na stávajcí ocelový rozvod vody do DN 50</t>
  </si>
  <si>
    <t>722 17-1935</t>
  </si>
  <si>
    <t>výměna trubky, vsazení odbočky do plastového potrubí d přes 32 do 40 mm</t>
  </si>
  <si>
    <t>zaslepení plastového potrubí  d 63 mm</t>
  </si>
  <si>
    <t>Promat</t>
  </si>
  <si>
    <t xml:space="preserve"> požární manžeta Promastop - RI - d 63 mm vč. montáže</t>
  </si>
  <si>
    <t xml:space="preserve"> požární utěsnění prostupu</t>
  </si>
  <si>
    <t>722 29-0226</t>
  </si>
  <si>
    <t xml:space="preserve"> tlakové zkoušky do DN 50</t>
  </si>
  <si>
    <t>722 29-0234</t>
  </si>
  <si>
    <t xml:space="preserve"> proplach a desinfekce vodovodního potrubí do DN 80</t>
  </si>
  <si>
    <t>998 72-2101</t>
  </si>
  <si>
    <t xml:space="preserve"> přesun hmot pro vnitřní vodovod v objektech výšky do 6 m</t>
  </si>
  <si>
    <t xml:space="preserve"> rozvod vody celkem :</t>
  </si>
  <si>
    <t xml:space="preserve"> STROJNÍ ZAŘÍZENÍ :</t>
  </si>
  <si>
    <t>ACV</t>
  </si>
  <si>
    <t xml:space="preserve"> nerezový zásob. ohřívač ACV typ. SMART SL 600  celk. objem 606 l ( objem topné vody 161 l, objem teplé vody 445 l, 88 kW ) </t>
  </si>
  <si>
    <t>725 53-0826</t>
  </si>
  <si>
    <t>demontáž zásobníkového ohřívače  do 800 l</t>
  </si>
  <si>
    <t>725 53-9303</t>
  </si>
  <si>
    <t>montáž zásobníkových ohřívačů přes 160 do 250 l</t>
  </si>
  <si>
    <t>725 53-9305</t>
  </si>
  <si>
    <t>montáž zásobníkových ohřívačů přes 300 do 500 l</t>
  </si>
  <si>
    <t>demontáž expanzních nádob závěsných do 12 litrů</t>
  </si>
  <si>
    <t>demontáž expanzních nádob stojatých do 80 litrů</t>
  </si>
  <si>
    <t>montáž expanzních nádob závěsných do 12 litrů</t>
  </si>
  <si>
    <t>montáž expanzních nádob stojatých do 80 litrů</t>
  </si>
  <si>
    <t>Honeywell</t>
  </si>
  <si>
    <t xml:space="preserve"> proplachovatelný filtr Honeywell typ. MiniPlus - FF06-3/4AA, DN 20, 100 micronů, vč. montáže</t>
  </si>
  <si>
    <t xml:space="preserve"> potrubní oddělovač BA Honeywell typ. BA295-3/4A, DN 20, vč. montáže</t>
  </si>
  <si>
    <t>Reflex</t>
  </si>
  <si>
    <t xml:space="preserve"> automatické doplňovací zařízení REFLEX typ. Fillcontrol plus, DN 15, (230V, 50Hz)  vč. montáže </t>
  </si>
  <si>
    <t xml:space="preserve"> vodoměr Qn 2,5, DN 20, 30°C, vč. připojovacího šroubení  a montáže </t>
  </si>
  <si>
    <t xml:space="preserve"> vodoměr Qn 5, DN 25, 30°C, vč. připojovacího šroubení  a montáže </t>
  </si>
  <si>
    <t>Duco</t>
  </si>
  <si>
    <t xml:space="preserve"> pojistný ventil PV DN 15 - DUCO typ. 1/2"x3/4" KB, otv.tlak 600 kPa  vč. montáže</t>
  </si>
  <si>
    <t xml:space="preserve"> pojistný ventil PV DN 20 - DUCO typ. 3/4"x1" , otv.tlak 800 kPa  vč. montáže</t>
  </si>
  <si>
    <t xml:space="preserve"> teploměr s jímkou d 100 ( 0 - 120°C )  vč. montáže</t>
  </si>
  <si>
    <t xml:space="preserve"> manometr ( 0 - 10 bar ) vč. uzávěru ,  vč. montáže</t>
  </si>
  <si>
    <t>Aguaproduct</t>
  </si>
  <si>
    <t xml:space="preserve"> kabinetní změkčovací stanice  Aquaproduct typ. AZK1, Q = 0,2 - 0,5 m3/h ( 1x230V, 5W ) ,  vč. montáže</t>
  </si>
  <si>
    <t xml:space="preserve"> bypassový montážní blok MBP  vč. propojení se stanicí a montáže</t>
  </si>
  <si>
    <t xml:space="preserve"> regenerační sůl 25 kg</t>
  </si>
  <si>
    <t xml:space="preserve"> zprovoznění změkčovače</t>
  </si>
  <si>
    <t>BRILON</t>
  </si>
  <si>
    <t xml:space="preserve"> neutralizační box NEUTRA N70  vč. montáže a náplně</t>
  </si>
  <si>
    <t>Grundfos</t>
  </si>
  <si>
    <t xml:space="preserve"> kalové čerpadlo Grundfos typ. Unilift AP12.40.06.A1 ( P1= 900 W, 230V ) kabel 5 m, vč. montáže a dopojení</t>
  </si>
  <si>
    <t>Wilo</t>
  </si>
  <si>
    <t xml:space="preserve"> cirkulační čerpadlo Wilo typ.  Star-Z 25/6-3, ( 1 - 230 V, 50 Hz, P1= 49-99 W ), vč. montáže a šroubení</t>
  </si>
  <si>
    <t xml:space="preserve"> přesun hmot pro strojní zařízení v objektech výšky do 6 m</t>
  </si>
  <si>
    <t xml:space="preserve"> strojní zařízení celkem :</t>
  </si>
  <si>
    <t xml:space="preserve"> IZOLACE - VODA  pěnový PE MIRELON - tep. vodivost při 10°C = 0,04 W/mK,  ( - 65 až + 90°C ) :</t>
  </si>
  <si>
    <t xml:space="preserve"> montáž izolace - návlekové trubice</t>
  </si>
  <si>
    <t>Mirelon</t>
  </si>
  <si>
    <t xml:space="preserve"> izolace potrubí - 20x20 mm</t>
  </si>
  <si>
    <t xml:space="preserve"> izolace potrubí - 20x25 mm</t>
  </si>
  <si>
    <t xml:space="preserve"> izolace potrubí - 20x32 mm</t>
  </si>
  <si>
    <t xml:space="preserve"> izolace potrubí - 20x40 mm</t>
  </si>
  <si>
    <t xml:space="preserve"> izolace potrubí - 20x63 mm</t>
  </si>
  <si>
    <t xml:space="preserve"> izolace potrubí - 25x32 mm</t>
  </si>
  <si>
    <t xml:space="preserve"> izolace potrubí - 25x40 mm</t>
  </si>
  <si>
    <t xml:space="preserve"> izolace potrubí - 25x50 mm</t>
  </si>
  <si>
    <t xml:space="preserve"> izolace potrubí - 25x63 mm</t>
  </si>
  <si>
    <t>998 71-3101</t>
  </si>
  <si>
    <t xml:space="preserve"> přesun hmot pro izolace v objektech výšky do 6 m</t>
  </si>
  <si>
    <t xml:space="preserve"> izolace voda celkem :</t>
  </si>
  <si>
    <t xml:space="preserve"> 827 - 1 - VEDENÍ TRUBNÍ, DÁLKOVÁ A PŘÍPOJNÁ - ZEMNÍ PLYNOVOD :</t>
  </si>
  <si>
    <t xml:space="preserve"> potrubí - PE 100 - SDR 11, PN 4 - d 63x5,8 mm vč. montáže a tvarovek</t>
  </si>
  <si>
    <t xml:space="preserve"> chránička - PE  d 90x3,5 mm vč. montáže</t>
  </si>
  <si>
    <t xml:space="preserve"> chránička - PE  d 110x4,2 mm vč. kluzných objímek a montáže</t>
  </si>
  <si>
    <t>DISA</t>
  </si>
  <si>
    <t xml:space="preserve"> ukončovací manžeta chráničky - DISA d 110/63 mm vč. montáže</t>
  </si>
  <si>
    <t xml:space="preserve"> zatmelení chráničky</t>
  </si>
  <si>
    <t>VOD-KA</t>
  </si>
  <si>
    <t xml:space="preserve"> ISIFLO spojka, T-110 - PE d 63x2" vnější závit typ. 2.1.110.632 vč. montáže</t>
  </si>
  <si>
    <t xml:space="preserve"> objímka pro ISIFLO spojky typ. 19.1.63  vč. montáže</t>
  </si>
  <si>
    <t xml:space="preserve"> držák objímek pro přišroubování typ. 19.2 vč. montáže</t>
  </si>
  <si>
    <t xml:space="preserve"> vsuvka do potrubí typ. 2.1.180.63 vč. montáže</t>
  </si>
  <si>
    <t xml:space="preserve"> litinový poklop typ. 7.2.4 vč. montáže a nátěru žlutou barvou</t>
  </si>
  <si>
    <t xml:space="preserve"> podkladová deska typ. 7.2.10 vč. montáže</t>
  </si>
  <si>
    <t xml:space="preserve"> čichačka Pe d 40 mm vč. montáže</t>
  </si>
  <si>
    <t xml:space="preserve"> kulový kohout plynový - DN 50  vč. montáže</t>
  </si>
  <si>
    <t>FRIALEN</t>
  </si>
  <si>
    <t xml:space="preserve"> FRIALEN PE 100 SDR 11 - koleno W 90 ° - d 63 vč. montáže</t>
  </si>
  <si>
    <t>879 17-2199</t>
  </si>
  <si>
    <t xml:space="preserve"> příplatek za zřízení plynovodní přípojky DN 25 - DN 80</t>
  </si>
  <si>
    <t xml:space="preserve"> výstražná páska pro plyn - 33 cm  vč. montáže</t>
  </si>
  <si>
    <t xml:space="preserve"> signalizační vodič Cu 4 mm2 vč. upevnění</t>
  </si>
  <si>
    <t xml:space="preserve"> náklady na zhotovení geodet.zam.provedeného díla MICROSTATION</t>
  </si>
  <si>
    <t xml:space="preserve"> tlaková zkouška venkovního plynovodu</t>
  </si>
  <si>
    <t xml:space="preserve"> profouknutí plynovodu</t>
  </si>
  <si>
    <t>998 27-6101</t>
  </si>
  <si>
    <t xml:space="preserve"> přesun hmot pro trubní vedení z plastických hmot v otevřeném výkopu</t>
  </si>
  <si>
    <t>998 27-6118</t>
  </si>
  <si>
    <t xml:space="preserve"> příplatek za zvětšený přesun přesun hmot pro trubní vedení z plastických hmot přes 3000 - 5000 m</t>
  </si>
  <si>
    <t>998 27-6119</t>
  </si>
  <si>
    <t xml:space="preserve"> příplatek za zvětšený přesun přesun hmot pro trubní vedení z plastických hmot za každých dalších 5000 m</t>
  </si>
  <si>
    <t xml:space="preserve"> zemní plynovod celkem :</t>
  </si>
  <si>
    <t xml:space="preserve"> 800 - 01 - ZEMNÍ PRÁCE  - ZEMNÍ PLYNOVOD:</t>
  </si>
  <si>
    <t>132 20-1101</t>
  </si>
  <si>
    <t xml:space="preserve"> hloubení rýh šířky do 600 mm zapaž. i nezapažených s urovnáním dna do předepsaného spádu, s případ. přehoz.výkopku do 3,0 m,  nebo s naložením na dopravní prostředek - do 100 m3 - hornina tř. 3</t>
  </si>
  <si>
    <t>132 20-1109</t>
  </si>
  <si>
    <t>174 10-1101</t>
  </si>
  <si>
    <t xml:space="preserve"> zásyp jam, šachet, rýh nebo kolem objektu s uložením výkopku ve vrstvách se zhutněním - z jakékoliv hor.</t>
  </si>
  <si>
    <t xml:space="preserve"> zabezpečení výkopu </t>
  </si>
  <si>
    <t xml:space="preserve"> odčerpávání vody z výkopu </t>
  </si>
  <si>
    <t xml:space="preserve"> osetí ornice osivem</t>
  </si>
  <si>
    <t xml:space="preserve"> zemní práce celkem - zemní plynovod :</t>
  </si>
  <si>
    <t xml:space="preserve"> ROZVODY PLYNU :</t>
  </si>
  <si>
    <t>723 11-1202</t>
  </si>
  <si>
    <t xml:space="preserve"> ocelové potrubí spojované svařováním - DN 15</t>
  </si>
  <si>
    <t>723 11-1204</t>
  </si>
  <si>
    <t xml:space="preserve"> ocelové potrubí spojované svařováním - DN 25</t>
  </si>
  <si>
    <t>723 11-1206</t>
  </si>
  <si>
    <t xml:space="preserve"> ocelové potrubí spojované svařováním - DN 40</t>
  </si>
  <si>
    <t>723 15-0312</t>
  </si>
  <si>
    <t xml:space="preserve"> ocelové potrubí spojované svařováním - DN 50</t>
  </si>
  <si>
    <t>723 15-0314</t>
  </si>
  <si>
    <t xml:space="preserve"> ocelové potrubí spojované svařováním - DN 80</t>
  </si>
  <si>
    <t xml:space="preserve">pc </t>
  </si>
  <si>
    <t xml:space="preserve"> kotvení ocelového potrubí  -  do DN 50 </t>
  </si>
  <si>
    <t>723 15-0368</t>
  </si>
  <si>
    <t xml:space="preserve"> chránička DN 65 </t>
  </si>
  <si>
    <t>723 16-0206</t>
  </si>
  <si>
    <t xml:space="preserve"> přípojka k plynoměru - G 6/4"</t>
  </si>
  <si>
    <t>723 16-0336</t>
  </si>
  <si>
    <t xml:space="preserve"> rozpěrka přípojek - G 6/4"</t>
  </si>
  <si>
    <t>723 19-0204</t>
  </si>
  <si>
    <t xml:space="preserve"> přípojky plynovodní ke kotli - DN 25</t>
  </si>
  <si>
    <t>723 19-0911</t>
  </si>
  <si>
    <t xml:space="preserve"> navaření odbočky na potrubí - DN 10</t>
  </si>
  <si>
    <t>723 19-0912</t>
  </si>
  <si>
    <t xml:space="preserve"> navaření odbočky na potrubí - DN 15</t>
  </si>
  <si>
    <t>723 19-0914</t>
  </si>
  <si>
    <t xml:space="preserve"> navaření odbočky na potrubí - DN 25</t>
  </si>
  <si>
    <t>723 19-0917</t>
  </si>
  <si>
    <t xml:space="preserve"> navaření odbočky na potrubí - DN 50</t>
  </si>
  <si>
    <t xml:space="preserve"> kulový kohout plynový - DN 15   vč. montáže</t>
  </si>
  <si>
    <t xml:space="preserve"> kulový kohout plynový vzorkovací - DN 15  vč. montáže</t>
  </si>
  <si>
    <t xml:space="preserve"> kulový kohout plynový - DN 25 vč. montáže</t>
  </si>
  <si>
    <t xml:space="preserve"> kulový kohout plynový - DN 40  vč. montáže</t>
  </si>
  <si>
    <t>Peveko</t>
  </si>
  <si>
    <t xml:space="preserve"> havarijní rychlouzávěr např. Peveko typ. EVHNC 1050.02/L, Rp 2" ( 230V, 11W ), 0-50 kPa,  vč. mont. </t>
  </si>
  <si>
    <t xml:space="preserve"> detektor hořlavých plynů např. DHP4  vč. montáže a el. propojení</t>
  </si>
  <si>
    <t xml:space="preserve"> demontáž a montáž regulátoru tlaku plynu</t>
  </si>
  <si>
    <t xml:space="preserve"> manometr plynový d 160 mm ( 0 - 6 kPa ) - vč. uzávěru a kond. smyčky  vč. montáže</t>
  </si>
  <si>
    <t xml:space="preserve"> zátka  - DN 15 vč. montáže</t>
  </si>
  <si>
    <t xml:space="preserve"> napojení na stávající ocelový plynovod </t>
  </si>
  <si>
    <t xml:space="preserve"> štítek - H.U.K. - KOTELNY - hlavní uzávěr plynu kotelny ZÁKAZ KOUŘENÍ A MANIPULACE S OHNĚM V OKRUHU 1,5 m OD SKŘÍNĚ ! vč. montáže</t>
  </si>
  <si>
    <t xml:space="preserve"> štítek - H.U.P  -  štítek HLAVNÍ UZÁVĚR PLYNU, REGULÁTOR – ZÁKAZ KOUŘENÍ A MANIPULACE S OHNĚM V OKRUHU 1,5 m OD SKŘÍNĚ !</t>
  </si>
  <si>
    <t xml:space="preserve"> štítek - ukazatel šipka - H.U.K.  - hlavní uzávěr plynu kotelny  vč. montáže</t>
  </si>
  <si>
    <t xml:space="preserve"> tlaková zkouška plynovodu vč. revizní zprávy</t>
  </si>
  <si>
    <t xml:space="preserve"> odplynění a odvzdušnění plynovodu</t>
  </si>
  <si>
    <t xml:space="preserve"> revize plynových zařízení  - kotel</t>
  </si>
  <si>
    <t xml:space="preserve"> revize plynových zařízení  - regulátor tlaku plynu</t>
  </si>
  <si>
    <t xml:space="preserve"> varné klenuté dno - DN 80 vč. montáže</t>
  </si>
  <si>
    <t>998 72-3101</t>
  </si>
  <si>
    <t xml:space="preserve"> přesun hmot pro vnitřní plynovod výšky do 6 m</t>
  </si>
  <si>
    <t xml:space="preserve"> rozvod plynu celkem :</t>
  </si>
  <si>
    <t xml:space="preserve"> NÁTĚRY :</t>
  </si>
  <si>
    <t>783 42-5412</t>
  </si>
  <si>
    <t xml:space="preserve"> nátěr potrubí syntetický - lesklý - 1 x antikorozní, 1 x základní, 2 x email - potrubí do DN 50</t>
  </si>
  <si>
    <t>783 42-5512</t>
  </si>
  <si>
    <t xml:space="preserve"> nátěr potrubí syntetický - lesklý - 1 x antikorozní, 1 x základní, 2 x email - potrubí přes DN 50 do DN 100</t>
  </si>
  <si>
    <t xml:space="preserve"> nátěry celkem :</t>
  </si>
  <si>
    <t xml:space="preserve"> OCELOVÉ KONSTRUKCE :</t>
  </si>
  <si>
    <t xml:space="preserve"> podpůrné pozink. ocelové nosníky pro vedení  instalací </t>
  </si>
  <si>
    <t xml:space="preserve"> přístavek z ocelové konstrukce s povrchovou úpravou žárovým zinkováním, oplechování pozinkovaným plechem, šířka 800 mm, hloubka 300 mm, výška 600 mm, 2x dvířka 400x400 mm vč. větrání, , přístavek osazen na betonové podlaze + štítek HLAVNÍ UZÁVĚR PLYNU KOTELNY – ZÁKAZ KOUŘENÍ A MANIPULACE S OHNĚM V OKRUHU 1,5 m OD SKŘÍNĚ !</t>
  </si>
  <si>
    <t xml:space="preserve"> ocelové konstrukce celkem :</t>
  </si>
  <si>
    <t xml:space="preserve"> zhotovení prostupů v regulačním a měřícím přístavku pro plynovou přípojku podlahou a bet. základem vč. zapravení</t>
  </si>
  <si>
    <t xml:space="preserve"> zhotovení větracích otvorů v regulačním přístavku tl. zdi 300 mm vč. zapravení - 150x150 mm</t>
  </si>
  <si>
    <t xml:space="preserve"> betonová podlaha ( 0,8x0,3x0,1 m ) pro plechovou skříň vč. vystužení kari sítí </t>
  </si>
  <si>
    <t xml:space="preserve"> vysekání prostupu zdí 100x100 mm vč. zapravení - tl. 800 mm</t>
  </si>
  <si>
    <t xml:space="preserve"> vysekání prostupu zdí 150x150 mm vč. zapravení - tl. 800 mm</t>
  </si>
  <si>
    <t xml:space="preserve"> zhotovení prostupu stropem 100x100 mm vč. zapravení - tl. 800 mm</t>
  </si>
  <si>
    <t xml:space="preserve"> odstranění cihelné dlažby vč. očistění</t>
  </si>
  <si>
    <t xml:space="preserve"> zpětné kladení cihelné dlažby vč. pískového lože</t>
  </si>
  <si>
    <t xml:space="preserve"> větrací mřížky 150x150 mm vč. montáže</t>
  </si>
  <si>
    <t xml:space="preserve"> demontáže rozvodů ZTI</t>
  </si>
  <si>
    <t xml:space="preserve"> vypuštění a napuštění rozvodů vody</t>
  </si>
  <si>
    <t xml:space="preserve"> uvedení do provozu</t>
  </si>
  <si>
    <t xml:space="preserve"> ztížená montáž ve výšce</t>
  </si>
  <si>
    <r>
      <t xml:space="preserve"> </t>
    </r>
    <r>
      <rPr>
        <sz val="10"/>
        <rFont val="Arial"/>
        <family val="2"/>
        <charset val="238"/>
      </rPr>
      <t>zřízení staveniště</t>
    </r>
  </si>
  <si>
    <t>název akce:</t>
  </si>
  <si>
    <t>REKONSTRUKCE ZDROJE TEPLA</t>
  </si>
  <si>
    <t>ZŠ TELČ, MASARYKOVA 141, 588 56 TELČ</t>
  </si>
  <si>
    <t>ELEKTROINSTALACE</t>
  </si>
  <si>
    <t>Soupis položek</t>
  </si>
  <si>
    <t>p.č.</t>
  </si>
  <si>
    <t>č.položky</t>
  </si>
  <si>
    <t>popis položky</t>
  </si>
  <si>
    <t>mj.</t>
  </si>
  <si>
    <t>množství</t>
  </si>
  <si>
    <t xml:space="preserve">cena/mj.     </t>
  </si>
  <si>
    <t>cena celkem</t>
  </si>
  <si>
    <t>Dodávky zařízení</t>
  </si>
  <si>
    <t>RK1                            ozn.RK1</t>
  </si>
  <si>
    <t>RK2                            ozn.RK2</t>
  </si>
  <si>
    <t>svítidlo záři prům VIPET-I-PMMA-WR-EP/1x36W/IP66</t>
  </si>
  <si>
    <t>svítidlo záři prům VIPET-I-PC-WR-EP/2x36W/IP66</t>
  </si>
  <si>
    <t>nouzové svít NT65/IP65 100lm/1hod/1x8W       61830</t>
  </si>
  <si>
    <t>součet</t>
  </si>
  <si>
    <t>Materiál elektromontážní</t>
  </si>
  <si>
    <t>vodič CY 6  /H07V-U/</t>
  </si>
  <si>
    <t>kabel CYKY 2x1,5</t>
  </si>
  <si>
    <t>kabel CYKY 3x1,5</t>
  </si>
  <si>
    <t>kabel CYKY 3x2,5</t>
  </si>
  <si>
    <t>kabel CYKY 5x2,5</t>
  </si>
  <si>
    <t>kabel CYKY 12x1,5</t>
  </si>
  <si>
    <t>kabel JYTY 2x1</t>
  </si>
  <si>
    <t>kabel JYTY 4x1</t>
  </si>
  <si>
    <t>kabel RS 485 1x3xAWG22</t>
  </si>
  <si>
    <t>trubka ohebná PVC superflex 1225</t>
  </si>
  <si>
    <t>lišta vkládací LV 24x22</t>
  </si>
  <si>
    <t>lišta vkládací LV 40x15</t>
  </si>
  <si>
    <t>Žlab MERKUR 200/50GZ včetně podpěr rozteč cca1,7m</t>
  </si>
  <si>
    <t>spínač 10A/250Vstř 3558-01600 Variant IP44 řaz.1</t>
  </si>
  <si>
    <t>zásuvka 16A/250Vstř Variant 5518-2600/IP44(plast)</t>
  </si>
  <si>
    <t>ovlád skříňka XALK174E/IP65 1-tlač 1Z+1V/otoč/hřib</t>
  </si>
  <si>
    <t>jistič LTN-20B-3 3pól/ch.B/ 20A/10kA</t>
  </si>
  <si>
    <t>zářivka lineární T8 pr26mm/L1200mm/G13 36W</t>
  </si>
  <si>
    <t>houkačková souprava 220V</t>
  </si>
  <si>
    <t>detektor plynu GC20</t>
  </si>
  <si>
    <t>venkovní čidlo teploty QAC34</t>
  </si>
  <si>
    <t>příložné čidlo QAD36</t>
  </si>
  <si>
    <t>ponorné čidlo TF6</t>
  </si>
  <si>
    <t>RAK-ST 010 FP příložný termostat havarijní 95 st.C</t>
  </si>
  <si>
    <t>KP 75 prostorový termostat havarijní 0-40 st.C</t>
  </si>
  <si>
    <t>z toho základ pro prořez</t>
  </si>
  <si>
    <t>Elektromontáže</t>
  </si>
  <si>
    <t>rozvodnice do hmotnosti 100kg</t>
  </si>
  <si>
    <t>vodič Cu(-CY,CYA) pevně uložený do 1x35</t>
  </si>
  <si>
    <t>kabel(-CYKY) pevně uložený do 3x6/4x4/7x2,5</t>
  </si>
  <si>
    <t>kabel(-CYKY) pevně uložený do 5x6/7x4/12x1,5</t>
  </si>
  <si>
    <t>ukončení v rozvaděči vč.zapojení vodiče do 2,5mm2</t>
  </si>
  <si>
    <t>kabel NCEY/JYTY pevně uložený do 19x1</t>
  </si>
  <si>
    <t>kabel pevně uložený jednotková hmotnost do 0,4kg</t>
  </si>
  <si>
    <t>trubka plast ohebná,pod omítkou,typ 2329/pr.29</t>
  </si>
  <si>
    <t>lišta vkládací úplná pevně uložená do š.40mm</t>
  </si>
  <si>
    <t>kabelový rošt do š.40cm</t>
  </si>
  <si>
    <t>spínač nástěnný od IP.2 vč.zapojení 1pólový/ř.1</t>
  </si>
  <si>
    <t>zásuvka nástěnná od IP.2 vč.zapojení 2P+Z</t>
  </si>
  <si>
    <t>ovladač v Al skříni vč.zapojení 1-tlačítkový</t>
  </si>
  <si>
    <t>jistič vč.zapojení 3pól/25A</t>
  </si>
  <si>
    <t>svítidlo zářivkové průmyslové stropní/1 zdroj</t>
  </si>
  <si>
    <t>svítidlo zářivkové průmyslové závěsné/2 zdroje</t>
  </si>
  <si>
    <t>nouzové orientační svítidlo zářivkové</t>
  </si>
  <si>
    <t>elektrická houkačka vč.zapojení</t>
  </si>
  <si>
    <t>montáž a zapojení detektoru plynu</t>
  </si>
  <si>
    <t>zapojení a nastavení regulace</t>
  </si>
  <si>
    <t>zapojení čerpadla</t>
  </si>
  <si>
    <t>zapojení elektrického ohřívače vody</t>
  </si>
  <si>
    <t>montáž teplotního čidla</t>
  </si>
  <si>
    <t>montáž termostatu</t>
  </si>
  <si>
    <t>montáž servopohonu směšovače</t>
  </si>
  <si>
    <t>zapopjení havarijního ventilu</t>
  </si>
  <si>
    <t>Ostatní náklady</t>
  </si>
  <si>
    <t>poplatek za recyklaci svítidla</t>
  </si>
  <si>
    <t>poplatek za recyklaci světelného zdroje</t>
  </si>
  <si>
    <t>vybour.otvoru ve zdi/cihla/ do pr.60mm/tl.do 0,45m</t>
  </si>
  <si>
    <t>vysekání rýhy/zeď cihla/ hl.do 30mm/š.do 100mm</t>
  </si>
  <si>
    <t>omítka hladká rýhy ve stěně do 100mm vč.malty MV</t>
  </si>
  <si>
    <t>zazdívka otvoru ve zdivu/cihla/do 0,022m2/tl.0,45m</t>
  </si>
  <si>
    <t>úprava stávajícího rozvaděče</t>
  </si>
  <si>
    <t>popis rozvaděče: RK1</t>
  </si>
  <si>
    <t>cena/mj.</t>
  </si>
  <si>
    <t>Rozpis rozvaděče RK1</t>
  </si>
  <si>
    <t>rozvodnice OCEP nástěn 600x1200x250/IP54</t>
  </si>
  <si>
    <t>svorka řadová KR02F  2,5mm2/35A/fázová</t>
  </si>
  <si>
    <t>vývodka ucpávková AKS/Pg13,5 IP65 vč.matky</t>
  </si>
  <si>
    <t>montážní přístrojový rošt s lištami</t>
  </si>
  <si>
    <t>přístrojový zákryt plastový</t>
  </si>
  <si>
    <t>svorkovnice KM25E 1x25+11x16+13x10mm2 na lištu zel</t>
  </si>
  <si>
    <t>svorkovnice KM17E 1x25+8x16+8x10mm2 na lištu zelen</t>
  </si>
  <si>
    <t>svorkovnice KM25N 1x25+11x16+13x10mm2 na lištu mod</t>
  </si>
  <si>
    <t>svorkovnice KM17N 1x25+8x16+8x10mm2 na lištu modrá</t>
  </si>
  <si>
    <t>spínač páčkový APN-32-3 3pol 32A na lištu</t>
  </si>
  <si>
    <t>svodič 1+Npól SP202N  1,0kV/2kA/katD</t>
  </si>
  <si>
    <t>svodič 4pól SP415N  1,5kV/15kA/katC</t>
  </si>
  <si>
    <t>zásuvka vestavná 16A/250V/IP44</t>
  </si>
  <si>
    <t>jistič LPN 1pól/stejnosměrný/ 4A</t>
  </si>
  <si>
    <t>jistič LPN 1pól/ch.B/ 6-16A</t>
  </si>
  <si>
    <t>jistič LPN 1pól/ch.C/ 6-16A</t>
  </si>
  <si>
    <t>jistič LTN-16C-3 3pól/ch.C/ 16A/10kA</t>
  </si>
  <si>
    <t>proudový chránič 4pol PF7-25/4/003</t>
  </si>
  <si>
    <t>stykač 2pól S-20-20/2Z/20A na lištu</t>
  </si>
  <si>
    <t>ovladač XB5AD33 pr22/IP65/2Zap otočný/3pozice</t>
  </si>
  <si>
    <t>signálka XB5AVB. pr22/IP65/LED 24V</t>
  </si>
  <si>
    <t>vypínací spoušť 230</t>
  </si>
  <si>
    <t>napájecí zdroj /AC230V/DC24V/60W</t>
  </si>
  <si>
    <t>10.586.81</t>
  </si>
  <si>
    <t>Snímač MAVE 2-S1 DIN včetně sondy 3m</t>
  </si>
  <si>
    <t>Amit kompaktní řídící systém AMiNi4DW2</t>
  </si>
  <si>
    <t>Amit rozšiřující modul DM-DI24</t>
  </si>
  <si>
    <t>NZ23 DIN napájecí zdroj pro detektor plynu</t>
  </si>
  <si>
    <t>výroba rozvaděče</t>
  </si>
  <si>
    <t>popis rozvaděče: RK2</t>
  </si>
  <si>
    <t>Rozpis rozvaděče RK2</t>
  </si>
  <si>
    <t>YORIX reléový modul 2P10/3</t>
  </si>
  <si>
    <t>Amit rozšiřující modul DM-UI8AO8U</t>
  </si>
  <si>
    <t>ROZPOČET</t>
  </si>
  <si>
    <t>Rekapitulace ceny</t>
  </si>
  <si>
    <t>základ</t>
  </si>
  <si>
    <t>cena /Kč/</t>
  </si>
  <si>
    <t>dodávky zařízení</t>
  </si>
  <si>
    <t>doprava dodávek</t>
  </si>
  <si>
    <t>přesun dodávek</t>
  </si>
  <si>
    <t>materiál elektromontážní</t>
  </si>
  <si>
    <t>prořez</t>
  </si>
  <si>
    <t>materiál podružný</t>
  </si>
  <si>
    <t>elektromontáže</t>
  </si>
  <si>
    <t>PPV pro elektromontáže</t>
  </si>
  <si>
    <t>dodávky celkem</t>
  </si>
  <si>
    <t>materiál+výkony celkem</t>
  </si>
  <si>
    <t>ostatní náklady</t>
  </si>
  <si>
    <t>NÁKLADY hl.III celkem</t>
  </si>
  <si>
    <t>revize</t>
  </si>
  <si>
    <t>NÁKLADY hl.XI celkem</t>
  </si>
  <si>
    <t>CENA bez DPH (Kč)</t>
  </si>
  <si>
    <t>KOTELNA-STROJNÍ ČÁST</t>
  </si>
  <si>
    <t>KOTELNA-KOMÍN+VĚTRÁNÍ KOTELNY</t>
  </si>
  <si>
    <t>KOTELNA-STAVEBNÍ ÚPRAVY</t>
  </si>
  <si>
    <t>ZTI</t>
  </si>
  <si>
    <t>ELEKTRO</t>
  </si>
  <si>
    <t>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</si>
</sst>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_ ;\-#,##0\ "/>
    <numFmt numFmtId="170" formatCode="#\ ###\ ##0;#\ ###\ ##0"/>
    <numFmt numFmtId="171" formatCode="##\ ###\ ##0;##\ ###\ ##0"/>
    <numFmt numFmtId="172" formatCode="000000000"/>
    <numFmt numFmtId="173" formatCode="#\ ###\ ###"/>
    <numFmt numFmtId="178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FFC000"/>
      <name val="Arial CE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8" fillId="0" borderId="0"/>
  </cellStyleXfs>
  <cellXfs count="305">
    <xf numFmtId="0" fontId="0" fillId="0" borderId="0" xfId="0"/>
    <xf numFmtId="0" fontId="2" fillId="2" borderId="0" xfId="0" applyNumberFormat="1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/>
    <xf numFmtId="0" fontId="4" fillId="2" borderId="0" xfId="0" applyNumberFormat="1" applyFont="1" applyFill="1" applyAlignment="1" applyProtection="1">
      <alignment wrapText="1"/>
    </xf>
    <xf numFmtId="0" fontId="5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1" applyNumberFormat="1" applyFont="1" applyAlignment="1">
      <alignment horizontal="center"/>
    </xf>
    <xf numFmtId="0" fontId="9" fillId="0" borderId="0" xfId="0" applyFont="1" applyFill="1" applyBorder="1"/>
    <xf numFmtId="0" fontId="9" fillId="0" borderId="0" xfId="0" applyFont="1" applyAlignment="1">
      <alignment horizontal="left"/>
    </xf>
    <xf numFmtId="0" fontId="0" fillId="5" borderId="0" xfId="0" applyFill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4" fontId="9" fillId="0" borderId="0" xfId="2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1" fontId="8" fillId="0" borderId="0" xfId="0" applyNumberFormat="1" applyFont="1" applyBorder="1" applyAlignment="1">
      <alignment horizontal="right" vertical="top" wrapText="1"/>
    </xf>
    <xf numFmtId="165" fontId="8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9" fillId="0" borderId="0" xfId="0" applyFont="1" applyAlignment="1">
      <alignment horizontal="left" vertical="top"/>
    </xf>
    <xf numFmtId="0" fontId="8" fillId="5" borderId="0" xfId="0" applyFont="1" applyFill="1" applyBorder="1"/>
    <xf numFmtId="0" fontId="0" fillId="5" borderId="0" xfId="0" applyFill="1" applyAlignment="1">
      <alignment horizontal="left"/>
    </xf>
    <xf numFmtId="0" fontId="8" fillId="0" borderId="0" xfId="0" applyFont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164" fontId="8" fillId="0" borderId="0" xfId="1" applyNumberFormat="1" applyFont="1" applyBorder="1" applyAlignment="1">
      <alignment horizontal="center"/>
    </xf>
    <xf numFmtId="0" fontId="0" fillId="5" borderId="0" xfId="0" applyFont="1" applyFill="1" applyBorder="1"/>
    <xf numFmtId="0" fontId="8" fillId="5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Fill="1" applyBorder="1"/>
    <xf numFmtId="0" fontId="0" fillId="5" borderId="0" xfId="0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top"/>
    </xf>
    <xf numFmtId="0" fontId="7" fillId="0" borderId="0" xfId="0" applyFont="1"/>
    <xf numFmtId="0" fontId="10" fillId="5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2" applyFont="1" applyBorder="1"/>
    <xf numFmtId="0" fontId="0" fillId="0" borderId="0" xfId="0" applyFont="1"/>
    <xf numFmtId="0" fontId="3" fillId="0" borderId="0" xfId="0" applyFont="1" applyAlignment="1">
      <alignment horizontal="left" vertical="top"/>
    </xf>
    <xf numFmtId="1" fontId="0" fillId="0" borderId="0" xfId="0" applyNumberFormat="1" applyFont="1"/>
    <xf numFmtId="165" fontId="0" fillId="0" borderId="0" xfId="0" applyNumberFormat="1" applyFont="1"/>
    <xf numFmtId="0" fontId="7" fillId="0" borderId="0" xfId="0" applyFont="1" applyBorder="1"/>
    <xf numFmtId="9" fontId="0" fillId="0" borderId="0" xfId="0" applyNumberFormat="1"/>
    <xf numFmtId="165" fontId="0" fillId="0" borderId="0" xfId="0" applyNumberFormat="1"/>
    <xf numFmtId="0" fontId="5" fillId="0" borderId="0" xfId="0" applyFont="1"/>
    <xf numFmtId="164" fontId="5" fillId="0" borderId="0" xfId="0" applyNumberFormat="1" applyFont="1"/>
    <xf numFmtId="164" fontId="7" fillId="0" borderId="0" xfId="1" applyNumberFormat="1" applyFont="1" applyAlignment="1">
      <alignment horizontal="center"/>
    </xf>
    <xf numFmtId="0" fontId="9" fillId="0" borderId="0" xfId="2" applyFont="1" applyBorder="1" applyAlignment="1">
      <alignment vertical="top" wrapText="1"/>
    </xf>
    <xf numFmtId="9" fontId="8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Border="1"/>
    <xf numFmtId="0" fontId="9" fillId="5" borderId="0" xfId="0" applyFont="1" applyFill="1"/>
    <xf numFmtId="0" fontId="11" fillId="0" borderId="0" xfId="2" applyFont="1" applyBorder="1"/>
    <xf numFmtId="9" fontId="0" fillId="0" borderId="0" xfId="0" applyNumberFormat="1" applyFont="1"/>
    <xf numFmtId="0" fontId="2" fillId="2" borderId="0" xfId="0" applyNumberFormat="1" applyFont="1" applyFill="1" applyAlignment="1" applyProtection="1">
      <alignment horizontal="left"/>
    </xf>
    <xf numFmtId="0" fontId="0" fillId="4" borderId="0" xfId="0" applyFill="1" applyAlignment="1">
      <alignment horizontal="left"/>
    </xf>
    <xf numFmtId="0" fontId="7" fillId="4" borderId="0" xfId="0" applyFont="1" applyFill="1" applyBorder="1"/>
    <xf numFmtId="0" fontId="8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Alignment="1">
      <alignment horizontal="right" vertical="top" wrapText="1"/>
    </xf>
    <xf numFmtId="164" fontId="8" fillId="0" borderId="0" xfId="1" applyNumberFormat="1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 applyBorder="1"/>
    <xf numFmtId="0" fontId="0" fillId="4" borderId="0" xfId="0" applyFill="1" applyAlignment="1">
      <alignment horizontal="left" vertical="top"/>
    </xf>
    <xf numFmtId="0" fontId="0" fillId="6" borderId="0" xfId="0" applyFill="1"/>
    <xf numFmtId="0" fontId="7" fillId="6" borderId="0" xfId="0" applyFont="1" applyFill="1"/>
    <xf numFmtId="0" fontId="7" fillId="6" borderId="0" xfId="0" applyFont="1" applyFill="1" applyAlignment="1">
      <alignment horizontal="right"/>
    </xf>
    <xf numFmtId="164" fontId="7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Alignment="1">
      <alignment vertical="top"/>
    </xf>
    <xf numFmtId="0" fontId="7" fillId="4" borderId="0" xfId="0" applyFont="1" applyFill="1" applyBorder="1" applyAlignment="1">
      <alignment vertical="top"/>
    </xf>
    <xf numFmtId="0" fontId="8" fillId="4" borderId="0" xfId="0" applyFont="1" applyFill="1" applyAlignment="1">
      <alignment vertical="top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164" fontId="8" fillId="0" borderId="0" xfId="1" applyNumberFormat="1" applyFont="1" applyAlignment="1">
      <alignment vertical="top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/>
    </xf>
    <xf numFmtId="164" fontId="7" fillId="0" borderId="0" xfId="1" applyNumberFormat="1" applyFont="1" applyAlignment="1">
      <alignment vertical="top"/>
    </xf>
    <xf numFmtId="0" fontId="7" fillId="4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7" fillId="6" borderId="0" xfId="0" applyFont="1" applyFill="1" applyAlignment="1">
      <alignment vertical="top"/>
    </xf>
    <xf numFmtId="164" fontId="7" fillId="6" borderId="0" xfId="0" applyNumberFormat="1" applyFont="1" applyFill="1" applyAlignment="1">
      <alignment vertical="top"/>
    </xf>
    <xf numFmtId="0" fontId="9" fillId="0" borderId="0" xfId="2" applyFont="1" applyBorder="1"/>
    <xf numFmtId="0" fontId="9" fillId="0" borderId="0" xfId="0" applyFont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164" fontId="8" fillId="0" borderId="0" xfId="1" applyNumberFormat="1" applyFont="1" applyBorder="1" applyAlignment="1">
      <alignment horizontal="center" vertical="top"/>
    </xf>
    <xf numFmtId="0" fontId="9" fillId="0" borderId="0" xfId="2" applyFont="1" applyFill="1" applyBorder="1"/>
    <xf numFmtId="0" fontId="3" fillId="0" borderId="0" xfId="2" applyFont="1" applyFill="1" applyBorder="1"/>
    <xf numFmtId="0" fontId="0" fillId="0" borderId="0" xfId="0" applyBorder="1" applyAlignment="1">
      <alignment horizontal="right"/>
    </xf>
    <xf numFmtId="164" fontId="7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right"/>
    </xf>
    <xf numFmtId="164" fontId="14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4" fillId="0" borderId="0" xfId="0" applyFont="1" applyAlignment="1">
      <alignment horizontal="right"/>
    </xf>
    <xf numFmtId="164" fontId="14" fillId="0" borderId="0" xfId="1" applyNumberFormat="1" applyFont="1" applyAlignment="1">
      <alignment horizont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164" fontId="16" fillId="0" borderId="0" xfId="1" applyNumberFormat="1" applyFont="1" applyAlignment="1">
      <alignment horizontal="center"/>
    </xf>
    <xf numFmtId="0" fontId="8" fillId="0" borderId="0" xfId="0" applyFont="1" applyAlignment="1">
      <alignment horizontal="right" vertical="top"/>
    </xf>
    <xf numFmtId="164" fontId="8" fillId="0" borderId="0" xfId="1" applyNumberFormat="1" applyFont="1" applyAlignment="1">
      <alignment horizontal="center" vertical="top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wrapText="1"/>
    </xf>
    <xf numFmtId="0" fontId="9" fillId="0" borderId="0" xfId="2" applyFont="1" applyFill="1" applyBorder="1" applyAlignment="1">
      <alignment wrapText="1"/>
    </xf>
    <xf numFmtId="0" fontId="8" fillId="0" borderId="0" xfId="0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top"/>
    </xf>
    <xf numFmtId="0" fontId="3" fillId="7" borderId="0" xfId="2" applyFont="1" applyFill="1" applyBorder="1"/>
    <xf numFmtId="0" fontId="0" fillId="5" borderId="0" xfId="0" applyFill="1" applyAlignment="1">
      <alignment horizontal="left" vertical="top"/>
    </xf>
    <xf numFmtId="0" fontId="9" fillId="0" borderId="0" xfId="0" applyFont="1" applyAlignment="1">
      <alignment vertical="top"/>
    </xf>
    <xf numFmtId="0" fontId="8" fillId="0" borderId="0" xfId="0" applyFont="1" applyBorder="1" applyAlignment="1">
      <alignment horizontal="right" vertical="top" wrapText="1"/>
    </xf>
    <xf numFmtId="164" fontId="8" fillId="0" borderId="0" xfId="1" applyNumberFormat="1" applyFont="1" applyBorder="1" applyAlignment="1">
      <alignment horizontal="center" vertical="top" wrapText="1"/>
    </xf>
    <xf numFmtId="0" fontId="0" fillId="7" borderId="0" xfId="0" applyFill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9" fillId="0" borderId="0" xfId="3" applyFont="1"/>
    <xf numFmtId="0" fontId="17" fillId="0" borderId="8" xfId="3" applyFont="1" applyBorder="1"/>
    <xf numFmtId="2" fontId="17" fillId="0" borderId="10" xfId="3" applyNumberFormat="1" applyFont="1" applyBorder="1"/>
    <xf numFmtId="2" fontId="17" fillId="9" borderId="10" xfId="3" applyNumberFormat="1" applyFont="1" applyFill="1" applyBorder="1"/>
    <xf numFmtId="0" fontId="18" fillId="8" borderId="0" xfId="3" applyFont="1" applyFill="1" applyAlignment="1">
      <alignment vertical="center"/>
    </xf>
    <xf numFmtId="0" fontId="17" fillId="0" borderId="5" xfId="3" applyFont="1" applyBorder="1"/>
    <xf numFmtId="172" fontId="17" fillId="0" borderId="6" xfId="3" applyNumberFormat="1" applyFont="1" applyBorder="1"/>
    <xf numFmtId="0" fontId="17" fillId="0" borderId="6" xfId="3" applyFont="1" applyBorder="1"/>
    <xf numFmtId="2" fontId="17" fillId="0" borderId="6" xfId="3" applyNumberFormat="1" applyFont="1" applyBorder="1"/>
    <xf numFmtId="173" fontId="17" fillId="0" borderId="6" xfId="3" applyNumberFormat="1" applyFont="1" applyBorder="1"/>
    <xf numFmtId="0" fontId="20" fillId="0" borderId="24" xfId="3" applyFont="1" applyBorder="1"/>
    <xf numFmtId="172" fontId="20" fillId="0" borderId="0" xfId="3" applyNumberFormat="1" applyFont="1" applyBorder="1"/>
    <xf numFmtId="0" fontId="20" fillId="0" borderId="0" xfId="3" applyFont="1" applyBorder="1"/>
    <xf numFmtId="2" fontId="20" fillId="0" borderId="0" xfId="3" applyNumberFormat="1" applyFont="1" applyBorder="1"/>
    <xf numFmtId="173" fontId="20" fillId="0" borderId="0" xfId="3" applyNumberFormat="1" applyFont="1" applyBorder="1"/>
    <xf numFmtId="172" fontId="17" fillId="0" borderId="10" xfId="3" applyNumberFormat="1" applyFont="1" applyBorder="1"/>
    <xf numFmtId="49" fontId="17" fillId="0" borderId="10" xfId="3" applyNumberFormat="1" applyFont="1" applyBorder="1"/>
    <xf numFmtId="173" fontId="17" fillId="0" borderId="10" xfId="3" applyNumberFormat="1" applyFont="1" applyBorder="1"/>
    <xf numFmtId="0" fontId="17" fillId="0" borderId="20" xfId="3" applyFont="1" applyBorder="1"/>
    <xf numFmtId="172" fontId="17" fillId="0" borderId="22" xfId="3" applyNumberFormat="1" applyFont="1" applyBorder="1"/>
    <xf numFmtId="49" fontId="17" fillId="0" borderId="22" xfId="3" applyNumberFormat="1" applyFont="1" applyBorder="1"/>
    <xf numFmtId="2" fontId="17" fillId="0" borderId="22" xfId="3" applyNumberFormat="1" applyFont="1" applyBorder="1"/>
    <xf numFmtId="2" fontId="17" fillId="9" borderId="22" xfId="3" applyNumberFormat="1" applyFont="1" applyFill="1" applyBorder="1"/>
    <xf numFmtId="0" fontId="19" fillId="8" borderId="24" xfId="3" applyFont="1" applyFill="1" applyBorder="1"/>
    <xf numFmtId="172" fontId="19" fillId="8" borderId="0" xfId="3" applyNumberFormat="1" applyFont="1" applyFill="1" applyBorder="1"/>
    <xf numFmtId="49" fontId="19" fillId="8" borderId="0" xfId="3" applyNumberFormat="1" applyFont="1" applyFill="1" applyBorder="1"/>
    <xf numFmtId="2" fontId="19" fillId="8" borderId="0" xfId="3" applyNumberFormat="1" applyFont="1" applyFill="1" applyBorder="1"/>
    <xf numFmtId="173" fontId="19" fillId="8" borderId="0" xfId="3" applyNumberFormat="1" applyFont="1" applyFill="1" applyBorder="1"/>
    <xf numFmtId="0" fontId="20" fillId="0" borderId="25" xfId="3" applyFont="1" applyBorder="1"/>
    <xf numFmtId="172" fontId="20" fillId="0" borderId="17" xfId="3" applyNumberFormat="1" applyFont="1" applyBorder="1"/>
    <xf numFmtId="49" fontId="20" fillId="0" borderId="17" xfId="3" applyNumberFormat="1" applyFont="1" applyBorder="1"/>
    <xf numFmtId="2" fontId="20" fillId="0" borderId="17" xfId="3" applyNumberFormat="1" applyFont="1" applyBorder="1"/>
    <xf numFmtId="173" fontId="20" fillId="0" borderId="17" xfId="3" applyNumberFormat="1" applyFont="1" applyBorder="1"/>
    <xf numFmtId="0" fontId="17" fillId="0" borderId="24" xfId="3" applyFont="1" applyFill="1" applyBorder="1"/>
    <xf numFmtId="172" fontId="17" fillId="0" borderId="0" xfId="3" applyNumberFormat="1" applyFont="1" applyFill="1" applyBorder="1"/>
    <xf numFmtId="49" fontId="17" fillId="0" borderId="0" xfId="3" applyNumberFormat="1" applyFont="1" applyFill="1" applyBorder="1"/>
    <xf numFmtId="2" fontId="17" fillId="0" borderId="0" xfId="3" applyNumberFormat="1" applyFont="1" applyFill="1" applyBorder="1"/>
    <xf numFmtId="173" fontId="17" fillId="0" borderId="0" xfId="3" applyNumberFormat="1" applyFont="1" applyFill="1" applyBorder="1"/>
    <xf numFmtId="0" fontId="19" fillId="8" borderId="26" xfId="3" applyFont="1" applyFill="1" applyBorder="1"/>
    <xf numFmtId="172" fontId="19" fillId="8" borderId="27" xfId="3" applyNumberFormat="1" applyFont="1" applyFill="1" applyBorder="1"/>
    <xf numFmtId="0" fontId="19" fillId="8" borderId="27" xfId="3" applyFont="1" applyFill="1" applyBorder="1"/>
    <xf numFmtId="2" fontId="19" fillId="8" borderId="27" xfId="3" applyNumberFormat="1" applyFont="1" applyFill="1" applyBorder="1"/>
    <xf numFmtId="173" fontId="19" fillId="8" borderId="27" xfId="3" applyNumberFormat="1" applyFont="1" applyFill="1" applyBorder="1"/>
    <xf numFmtId="0" fontId="8" fillId="0" borderId="0" xfId="3"/>
    <xf numFmtId="2" fontId="17" fillId="0" borderId="0" xfId="3" applyNumberFormat="1" applyFont="1"/>
    <xf numFmtId="0" fontId="19" fillId="0" borderId="0" xfId="3" applyFont="1"/>
    <xf numFmtId="0" fontId="17" fillId="0" borderId="8" xfId="3" applyFont="1" applyBorder="1"/>
    <xf numFmtId="2" fontId="17" fillId="0" borderId="10" xfId="3" applyNumberFormat="1" applyFont="1" applyBorder="1"/>
    <xf numFmtId="2" fontId="17" fillId="9" borderId="10" xfId="3" applyNumberFormat="1" applyFont="1" applyFill="1" applyBorder="1"/>
    <xf numFmtId="0" fontId="18" fillId="8" borderId="0" xfId="3" applyFont="1" applyFill="1" applyAlignment="1">
      <alignment vertical="center"/>
    </xf>
    <xf numFmtId="172" fontId="17" fillId="0" borderId="6" xfId="3" applyNumberFormat="1" applyFont="1" applyBorder="1"/>
    <xf numFmtId="0" fontId="17" fillId="0" borderId="6" xfId="3" applyFont="1" applyBorder="1"/>
    <xf numFmtId="2" fontId="17" fillId="0" borderId="6" xfId="3" applyNumberFormat="1" applyFont="1" applyBorder="1"/>
    <xf numFmtId="173" fontId="17" fillId="0" borderId="6" xfId="3" applyNumberFormat="1" applyFont="1" applyBorder="1"/>
    <xf numFmtId="172" fontId="17" fillId="0" borderId="10" xfId="3" applyNumberFormat="1" applyFont="1" applyBorder="1"/>
    <xf numFmtId="49" fontId="17" fillId="0" borderId="10" xfId="3" applyNumberFormat="1" applyFont="1" applyBorder="1"/>
    <xf numFmtId="173" fontId="17" fillId="0" borderId="10" xfId="3" applyNumberFormat="1" applyFont="1" applyBorder="1"/>
    <xf numFmtId="0" fontId="17" fillId="0" borderId="20" xfId="3" applyFont="1" applyBorder="1"/>
    <xf numFmtId="172" fontId="17" fillId="0" borderId="22" xfId="3" applyNumberFormat="1" applyFont="1" applyBorder="1"/>
    <xf numFmtId="49" fontId="17" fillId="0" borderId="22" xfId="3" applyNumberFormat="1" applyFont="1" applyBorder="1"/>
    <xf numFmtId="2" fontId="17" fillId="0" borderId="22" xfId="3" applyNumberFormat="1" applyFont="1" applyBorder="1"/>
    <xf numFmtId="2" fontId="17" fillId="9" borderId="22" xfId="3" applyNumberFormat="1" applyFont="1" applyFill="1" applyBorder="1"/>
    <xf numFmtId="0" fontId="19" fillId="8" borderId="26" xfId="3" applyFont="1" applyFill="1" applyBorder="1"/>
    <xf numFmtId="172" fontId="19" fillId="8" borderId="27" xfId="3" applyNumberFormat="1" applyFont="1" applyFill="1" applyBorder="1"/>
    <xf numFmtId="0" fontId="19" fillId="8" borderId="27" xfId="3" applyFont="1" applyFill="1" applyBorder="1"/>
    <xf numFmtId="2" fontId="19" fillId="8" borderId="27" xfId="3" applyNumberFormat="1" applyFont="1" applyFill="1" applyBorder="1"/>
    <xf numFmtId="173" fontId="19" fillId="8" borderId="27" xfId="3" applyNumberFormat="1" applyFont="1" applyFill="1" applyBorder="1"/>
    <xf numFmtId="172" fontId="17" fillId="0" borderId="0" xfId="3" applyNumberFormat="1" applyFont="1"/>
    <xf numFmtId="173" fontId="17" fillId="0" borderId="0" xfId="3" applyNumberFormat="1" applyFont="1"/>
    <xf numFmtId="0" fontId="20" fillId="0" borderId="2" xfId="3" applyFont="1" applyBorder="1"/>
    <xf numFmtId="172" fontId="20" fillId="0" borderId="3" xfId="3" applyNumberFormat="1" applyFont="1" applyBorder="1"/>
    <xf numFmtId="0" fontId="20" fillId="0" borderId="3" xfId="3" applyFont="1" applyBorder="1"/>
    <xf numFmtId="2" fontId="20" fillId="0" borderId="3" xfId="3" applyNumberFormat="1" applyFont="1" applyBorder="1"/>
    <xf numFmtId="173" fontId="20" fillId="0" borderId="3" xfId="3" applyNumberFormat="1" applyFont="1" applyBorder="1"/>
    <xf numFmtId="178" fontId="2" fillId="2" borderId="0" xfId="0" applyNumberFormat="1" applyFont="1" applyFill="1" applyAlignment="1" applyProtection="1">
      <alignment wrapText="1"/>
    </xf>
    <xf numFmtId="0" fontId="8" fillId="0" borderId="0" xfId="3"/>
    <xf numFmtId="2" fontId="17" fillId="0" borderId="0" xfId="3" applyNumberFormat="1" applyFont="1"/>
    <xf numFmtId="0" fontId="19" fillId="0" borderId="0" xfId="3" applyFont="1"/>
    <xf numFmtId="0" fontId="17" fillId="0" borderId="8" xfId="3" applyFont="1" applyBorder="1"/>
    <xf numFmtId="2" fontId="17" fillId="0" borderId="10" xfId="3" applyNumberFormat="1" applyFont="1" applyBorder="1"/>
    <xf numFmtId="2" fontId="17" fillId="9" borderId="10" xfId="3" applyNumberFormat="1" applyFont="1" applyFill="1" applyBorder="1"/>
    <xf numFmtId="0" fontId="18" fillId="8" borderId="0" xfId="3" applyFont="1" applyFill="1" applyAlignment="1">
      <alignment vertical="center"/>
    </xf>
    <xf numFmtId="172" fontId="17" fillId="0" borderId="6" xfId="3" applyNumberFormat="1" applyFont="1" applyBorder="1"/>
    <xf numFmtId="0" fontId="17" fillId="0" borderId="6" xfId="3" applyFont="1" applyBorder="1"/>
    <xf numFmtId="2" fontId="17" fillId="0" borderId="6" xfId="3" applyNumberFormat="1" applyFont="1" applyBorder="1"/>
    <xf numFmtId="173" fontId="17" fillId="0" borderId="6" xfId="3" applyNumberFormat="1" applyFont="1" applyBorder="1"/>
    <xf numFmtId="172" fontId="17" fillId="0" borderId="10" xfId="3" applyNumberFormat="1" applyFont="1" applyBorder="1"/>
    <xf numFmtId="49" fontId="17" fillId="0" borderId="10" xfId="3" applyNumberFormat="1" applyFont="1" applyBorder="1"/>
    <xf numFmtId="0" fontId="17" fillId="0" borderId="20" xfId="3" applyFont="1" applyBorder="1"/>
    <xf numFmtId="172" fontId="17" fillId="0" borderId="22" xfId="3" applyNumberFormat="1" applyFont="1" applyBorder="1"/>
    <xf numFmtId="49" fontId="17" fillId="0" borderId="22" xfId="3" applyNumberFormat="1" applyFont="1" applyBorder="1"/>
    <xf numFmtId="2" fontId="17" fillId="0" borderId="22" xfId="3" applyNumberFormat="1" applyFont="1" applyBorder="1"/>
    <xf numFmtId="2" fontId="17" fillId="9" borderId="22" xfId="3" applyNumberFormat="1" applyFont="1" applyFill="1" applyBorder="1"/>
    <xf numFmtId="0" fontId="19" fillId="8" borderId="26" xfId="3" applyFont="1" applyFill="1" applyBorder="1"/>
    <xf numFmtId="172" fontId="19" fillId="8" borderId="27" xfId="3" applyNumberFormat="1" applyFont="1" applyFill="1" applyBorder="1"/>
    <xf numFmtId="0" fontId="19" fillId="8" borderId="27" xfId="3" applyFont="1" applyFill="1" applyBorder="1"/>
    <xf numFmtId="2" fontId="19" fillId="8" borderId="27" xfId="3" applyNumberFormat="1" applyFont="1" applyFill="1" applyBorder="1"/>
    <xf numFmtId="173" fontId="19" fillId="8" borderId="27" xfId="3" applyNumberFormat="1" applyFont="1" applyFill="1" applyBorder="1"/>
    <xf numFmtId="172" fontId="17" fillId="0" borderId="0" xfId="3" applyNumberFormat="1" applyFont="1"/>
    <xf numFmtId="173" fontId="17" fillId="0" borderId="0" xfId="3" applyNumberFormat="1" applyFont="1"/>
    <xf numFmtId="0" fontId="20" fillId="0" borderId="2" xfId="3" applyFont="1" applyBorder="1"/>
    <xf numFmtId="172" fontId="20" fillId="0" borderId="3" xfId="3" applyNumberFormat="1" applyFont="1" applyBorder="1"/>
    <xf numFmtId="0" fontId="20" fillId="0" borderId="3" xfId="3" applyFont="1" applyBorder="1"/>
    <xf numFmtId="2" fontId="20" fillId="0" borderId="3" xfId="3" applyNumberFormat="1" applyFont="1" applyBorder="1"/>
    <xf numFmtId="173" fontId="20" fillId="0" borderId="3" xfId="3" applyNumberFormat="1" applyFont="1" applyBorder="1"/>
    <xf numFmtId="0" fontId="8" fillId="0" borderId="0" xfId="3"/>
    <xf numFmtId="0" fontId="18" fillId="0" borderId="0" xfId="3" applyFont="1"/>
    <xf numFmtId="0" fontId="19" fillId="0" borderId="0" xfId="3" applyFont="1"/>
    <xf numFmtId="0" fontId="18" fillId="8" borderId="2" xfId="3" applyFont="1" applyFill="1" applyBorder="1" applyAlignment="1">
      <alignment vertical="center"/>
    </xf>
    <xf numFmtId="0" fontId="18" fillId="8" borderId="3" xfId="3" applyFont="1" applyFill="1" applyBorder="1" applyAlignment="1">
      <alignment vertical="center"/>
    </xf>
    <xf numFmtId="2" fontId="18" fillId="8" borderId="3" xfId="3" applyNumberFormat="1" applyFont="1" applyFill="1" applyBorder="1" applyAlignment="1">
      <alignment vertical="center"/>
    </xf>
    <xf numFmtId="170" fontId="18" fillId="8" borderId="3" xfId="3" applyNumberFormat="1" applyFont="1" applyFill="1" applyBorder="1" applyAlignment="1">
      <alignment vertical="center"/>
    </xf>
    <xf numFmtId="171" fontId="18" fillId="8" borderId="4" xfId="3" applyNumberFormat="1" applyFont="1" applyFill="1" applyBorder="1" applyAlignment="1">
      <alignment vertical="center"/>
    </xf>
    <xf numFmtId="0" fontId="17" fillId="0" borderId="5" xfId="3" applyFont="1" applyBorder="1" applyAlignment="1">
      <alignment horizontal="right"/>
    </xf>
    <xf numFmtId="0" fontId="17" fillId="0" borderId="6" xfId="3" applyFont="1" applyBorder="1" applyAlignment="1">
      <alignment horizontal="right"/>
    </xf>
    <xf numFmtId="2" fontId="17" fillId="0" borderId="6" xfId="3" applyNumberFormat="1" applyFont="1" applyBorder="1" applyAlignment="1">
      <alignment horizontal="right"/>
    </xf>
    <xf numFmtId="170" fontId="17" fillId="0" borderId="6" xfId="3" applyNumberFormat="1" applyFont="1" applyBorder="1" applyAlignment="1">
      <alignment horizontal="right"/>
    </xf>
    <xf numFmtId="171" fontId="17" fillId="0" borderId="7" xfId="3" applyNumberFormat="1" applyFont="1" applyBorder="1" applyAlignment="1">
      <alignment horizontal="right"/>
    </xf>
    <xf numFmtId="0" fontId="17" fillId="0" borderId="8" xfId="3" applyFont="1" applyBorder="1"/>
    <xf numFmtId="49" fontId="17" fillId="0" borderId="9" xfId="3" applyNumberFormat="1" applyFont="1" applyBorder="1"/>
    <xf numFmtId="2" fontId="17" fillId="0" borderId="10" xfId="3" applyNumberFormat="1" applyFont="1" applyBorder="1"/>
    <xf numFmtId="170" fontId="17" fillId="0" borderId="10" xfId="3" applyNumberFormat="1" applyFont="1" applyBorder="1"/>
    <xf numFmtId="171" fontId="17" fillId="0" borderId="11" xfId="3" applyNumberFormat="1" applyFont="1" applyBorder="1"/>
    <xf numFmtId="2" fontId="17" fillId="9" borderId="10" xfId="3" applyNumberFormat="1" applyFont="1" applyFill="1" applyBorder="1"/>
    <xf numFmtId="0" fontId="17" fillId="0" borderId="12" xfId="3" applyFont="1" applyBorder="1"/>
    <xf numFmtId="49" fontId="17" fillId="0" borderId="13" xfId="3" applyNumberFormat="1" applyFont="1" applyBorder="1"/>
    <xf numFmtId="2" fontId="17" fillId="0" borderId="14" xfId="3" applyNumberFormat="1" applyFont="1" applyBorder="1"/>
    <xf numFmtId="170" fontId="17" fillId="0" borderId="14" xfId="3" applyNumberFormat="1" applyFont="1" applyBorder="1"/>
    <xf numFmtId="171" fontId="17" fillId="0" borderId="15" xfId="3" applyNumberFormat="1" applyFont="1" applyBorder="1"/>
    <xf numFmtId="0" fontId="17" fillId="8" borderId="2" xfId="3" applyFont="1" applyFill="1" applyBorder="1"/>
    <xf numFmtId="49" fontId="17" fillId="8" borderId="3" xfId="3" applyNumberFormat="1" applyFont="1" applyFill="1" applyBorder="1"/>
    <xf numFmtId="2" fontId="17" fillId="8" borderId="3" xfId="3" applyNumberFormat="1" applyFont="1" applyFill="1" applyBorder="1"/>
    <xf numFmtId="170" fontId="17" fillId="8" borderId="3" xfId="3" applyNumberFormat="1" applyFont="1" applyFill="1" applyBorder="1"/>
    <xf numFmtId="171" fontId="17" fillId="8" borderId="4" xfId="3" applyNumberFormat="1" applyFont="1" applyFill="1" applyBorder="1"/>
    <xf numFmtId="0" fontId="17" fillId="0" borderId="16" xfId="3" applyFont="1" applyBorder="1"/>
    <xf numFmtId="49" fontId="17" fillId="0" borderId="17" xfId="3" applyNumberFormat="1" applyFont="1" applyBorder="1"/>
    <xf numFmtId="2" fontId="17" fillId="0" borderId="18" xfId="3" applyNumberFormat="1" applyFont="1" applyBorder="1"/>
    <xf numFmtId="170" fontId="17" fillId="0" borderId="18" xfId="3" applyNumberFormat="1" applyFont="1" applyBorder="1"/>
    <xf numFmtId="171" fontId="17" fillId="0" borderId="19" xfId="3" applyNumberFormat="1" applyFont="1" applyBorder="1"/>
    <xf numFmtId="171" fontId="17" fillId="9" borderId="11" xfId="3" applyNumberFormat="1" applyFont="1" applyFill="1" applyBorder="1"/>
    <xf numFmtId="0" fontId="19" fillId="0" borderId="20" xfId="3" applyFont="1" applyBorder="1"/>
    <xf numFmtId="49" fontId="19" fillId="0" borderId="21" xfId="3" applyNumberFormat="1" applyFont="1" applyBorder="1"/>
    <xf numFmtId="2" fontId="19" fillId="0" borderId="22" xfId="3" applyNumberFormat="1" applyFont="1" applyBorder="1"/>
    <xf numFmtId="170" fontId="19" fillId="0" borderId="22" xfId="3" applyNumberFormat="1" applyFont="1" applyBorder="1"/>
    <xf numFmtId="171" fontId="19" fillId="0" borderId="23" xfId="3" applyNumberFormat="1" applyFont="1" applyBorder="1"/>
    <xf numFmtId="173" fontId="17" fillId="0" borderId="10" xfId="3" applyNumberFormat="1" applyFont="1" applyBorder="1"/>
    <xf numFmtId="178" fontId="2" fillId="2" borderId="0" xfId="0" applyNumberFormat="1" applyFont="1" applyFill="1" applyAlignment="1" applyProtection="1"/>
    <xf numFmtId="178" fontId="2" fillId="3" borderId="1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/>
    <xf numFmtId="2" fontId="2" fillId="2" borderId="0" xfId="0" applyNumberFormat="1" applyFont="1" applyFill="1" applyAlignment="1" applyProtection="1">
      <alignment wrapText="1"/>
    </xf>
    <xf numFmtId="2" fontId="2" fillId="2" borderId="0" xfId="0" applyNumberFormat="1" applyFont="1" applyFill="1" applyAlignment="1" applyProtection="1"/>
    <xf numFmtId="2" fontId="2" fillId="3" borderId="1" xfId="0" applyNumberFormat="1" applyFont="1" applyFill="1" applyBorder="1" applyAlignment="1" applyProtection="1">
      <alignment horizontal="center" vertical="center" wrapText="1"/>
    </xf>
    <xf numFmtId="2" fontId="8" fillId="4" borderId="0" xfId="0" applyNumberFormat="1" applyFont="1" applyFill="1" applyAlignment="1">
      <alignment horizontal="center"/>
    </xf>
    <xf numFmtId="2" fontId="8" fillId="0" borderId="0" xfId="1" applyNumberFormat="1" applyFont="1" applyAlignment="1">
      <alignment horizontal="center"/>
    </xf>
    <xf numFmtId="2" fontId="7" fillId="0" borderId="0" xfId="1" applyNumberFormat="1" applyFont="1" applyAlignment="1">
      <alignment horizontal="center"/>
    </xf>
    <xf numFmtId="2" fontId="7" fillId="0" borderId="0" xfId="1" applyNumberFormat="1" applyFont="1" applyBorder="1" applyAlignment="1">
      <alignment horizontal="center"/>
    </xf>
    <xf numFmtId="2" fontId="8" fillId="0" borderId="0" xfId="1" applyNumberFormat="1" applyFont="1" applyBorder="1" applyAlignment="1">
      <alignment horizontal="center"/>
    </xf>
    <xf numFmtId="2" fontId="5" fillId="0" borderId="0" xfId="0" applyNumberFormat="1" applyFont="1"/>
    <xf numFmtId="2" fontId="0" fillId="0" borderId="0" xfId="0" applyNumberFormat="1"/>
  </cellXfs>
  <cellStyles count="4">
    <cellStyle name="Měna" xfId="1" builtinId="4"/>
    <cellStyle name="Normální" xfId="0" builtinId="0"/>
    <cellStyle name="Normální 2" xfId="3"/>
    <cellStyle name="normální_POL.XL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87" workbookViewId="0">
      <selection activeCell="G121" sqref="G121"/>
    </sheetView>
  </sheetViews>
  <sheetFormatPr defaultRowHeight="15" x14ac:dyDescent="0.25"/>
  <cols>
    <col min="1" max="1" width="6.5703125" customWidth="1"/>
    <col min="2" max="2" width="12.28515625" customWidth="1"/>
    <col min="3" max="3" width="72.42578125" customWidth="1"/>
    <col min="4" max="4" width="5.85546875" customWidth="1"/>
    <col min="5" max="5" width="7" customWidth="1"/>
    <col min="6" max="6" width="11.42578125" customWidth="1"/>
    <col min="7" max="7" width="15.5703125" style="304" customWidth="1"/>
  </cols>
  <sheetData>
    <row r="1" spans="1:7" x14ac:dyDescent="0.25">
      <c r="A1" s="1"/>
      <c r="B1" s="1"/>
      <c r="C1" s="1"/>
      <c r="D1" s="1"/>
      <c r="E1" s="1"/>
      <c r="F1" s="1"/>
      <c r="G1" s="295"/>
    </row>
    <row r="2" spans="1:7" x14ac:dyDescent="0.25">
      <c r="A2" s="2" t="s">
        <v>0</v>
      </c>
      <c r="B2" s="3"/>
      <c r="C2" s="4"/>
      <c r="D2" s="5" t="s">
        <v>165</v>
      </c>
      <c r="E2" s="6"/>
      <c r="F2" s="6"/>
      <c r="G2" s="296"/>
    </row>
    <row r="3" spans="1:7" x14ac:dyDescent="0.25">
      <c r="A3" s="2" t="s">
        <v>1</v>
      </c>
      <c r="B3" s="7" t="s">
        <v>2</v>
      </c>
      <c r="C3" s="8"/>
      <c r="D3" s="5"/>
      <c r="E3" s="6"/>
      <c r="F3" s="6"/>
      <c r="G3" s="296"/>
    </row>
    <row r="4" spans="1:7" x14ac:dyDescent="0.25">
      <c r="A4" s="2" t="s">
        <v>168</v>
      </c>
      <c r="B4" s="3"/>
      <c r="C4" s="4"/>
      <c r="D4" s="6"/>
      <c r="E4" s="5"/>
      <c r="F4" s="6"/>
      <c r="G4" s="296"/>
    </row>
    <row r="5" spans="1:7" x14ac:dyDescent="0.25">
      <c r="A5" s="2" t="s">
        <v>4</v>
      </c>
      <c r="B5" s="6"/>
      <c r="C5" s="1"/>
      <c r="D5" s="7" t="s">
        <v>164</v>
      </c>
      <c r="E5" s="5"/>
      <c r="F5" s="6"/>
      <c r="G5" s="296"/>
    </row>
    <row r="6" spans="1:7" x14ac:dyDescent="0.25">
      <c r="A6" s="5" t="s">
        <v>169</v>
      </c>
      <c r="B6" s="6"/>
      <c r="C6" s="6"/>
      <c r="D6" s="5" t="s">
        <v>167</v>
      </c>
      <c r="E6" s="3"/>
      <c r="F6" s="3"/>
      <c r="G6" s="296"/>
    </row>
    <row r="7" spans="1:7" ht="22.5" x14ac:dyDescent="0.25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297" t="s">
        <v>11</v>
      </c>
    </row>
    <row r="8" spans="1:7" x14ac:dyDescent="0.25">
      <c r="A8" s="11"/>
      <c r="B8" s="11"/>
      <c r="C8" s="12" t="s">
        <v>170</v>
      </c>
      <c r="D8" s="13"/>
      <c r="E8" s="14"/>
      <c r="F8" s="14"/>
      <c r="G8" s="298"/>
    </row>
    <row r="9" spans="1:7" x14ac:dyDescent="0.25">
      <c r="A9" s="16"/>
      <c r="B9" s="17"/>
      <c r="C9" s="18" t="s">
        <v>171</v>
      </c>
      <c r="D9" s="19"/>
      <c r="E9" s="20"/>
      <c r="F9" s="20"/>
      <c r="G9" s="299">
        <f>PRODUCT(E9,F9)</f>
        <v>0</v>
      </c>
    </row>
    <row r="10" spans="1:7" x14ac:dyDescent="0.25">
      <c r="A10" s="16"/>
      <c r="B10" s="17" t="s">
        <v>172</v>
      </c>
      <c r="C10" s="18" t="s">
        <v>173</v>
      </c>
      <c r="D10" s="19" t="s">
        <v>97</v>
      </c>
      <c r="E10" s="20">
        <v>1</v>
      </c>
      <c r="F10" s="20"/>
      <c r="G10" s="299">
        <f>E10*F10</f>
        <v>0</v>
      </c>
    </row>
    <row r="11" spans="1:7" x14ac:dyDescent="0.25">
      <c r="A11" s="16"/>
      <c r="B11" s="17" t="s">
        <v>174</v>
      </c>
      <c r="C11" s="18" t="s">
        <v>175</v>
      </c>
      <c r="D11" s="19" t="s">
        <v>97</v>
      </c>
      <c r="E11" s="20">
        <v>1</v>
      </c>
      <c r="F11" s="20"/>
      <c r="G11" s="299">
        <f t="shared" ref="G11:G18" si="0">E11*F11</f>
        <v>0</v>
      </c>
    </row>
    <row r="12" spans="1:7" x14ac:dyDescent="0.25">
      <c r="A12" s="16"/>
      <c r="B12" s="17" t="s">
        <v>176</v>
      </c>
      <c r="C12" s="22" t="s">
        <v>177</v>
      </c>
      <c r="D12" s="19" t="s">
        <v>14</v>
      </c>
      <c r="E12" s="20">
        <v>1</v>
      </c>
      <c r="F12" s="20"/>
      <c r="G12" s="299">
        <f t="shared" si="0"/>
        <v>0</v>
      </c>
    </row>
    <row r="13" spans="1:7" x14ac:dyDescent="0.25">
      <c r="A13" s="16"/>
      <c r="B13" s="17" t="s">
        <v>178</v>
      </c>
      <c r="C13" s="22" t="s">
        <v>179</v>
      </c>
      <c r="D13" s="19" t="s">
        <v>14</v>
      </c>
      <c r="E13" s="20">
        <v>2</v>
      </c>
      <c r="F13" s="20"/>
      <c r="G13" s="299">
        <f t="shared" si="0"/>
        <v>0</v>
      </c>
    </row>
    <row r="14" spans="1:7" x14ac:dyDescent="0.25">
      <c r="A14" s="16"/>
      <c r="B14" s="17" t="s">
        <v>180</v>
      </c>
      <c r="C14" s="22" t="s">
        <v>181</v>
      </c>
      <c r="D14" s="19" t="s">
        <v>14</v>
      </c>
      <c r="E14" s="20">
        <v>1</v>
      </c>
      <c r="F14" s="20"/>
      <c r="G14" s="299">
        <f t="shared" si="0"/>
        <v>0</v>
      </c>
    </row>
    <row r="15" spans="1:7" x14ac:dyDescent="0.25">
      <c r="A15" s="16"/>
      <c r="B15" s="17" t="s">
        <v>182</v>
      </c>
      <c r="C15" s="22" t="s">
        <v>183</v>
      </c>
      <c r="D15" s="19" t="s">
        <v>14</v>
      </c>
      <c r="E15" s="20">
        <v>9</v>
      </c>
      <c r="F15" s="20"/>
      <c r="G15" s="299">
        <f t="shared" si="0"/>
        <v>0</v>
      </c>
    </row>
    <row r="16" spans="1:7" x14ac:dyDescent="0.25">
      <c r="A16" s="16"/>
      <c r="B16" s="17" t="s">
        <v>184</v>
      </c>
      <c r="C16" s="23" t="s">
        <v>185</v>
      </c>
      <c r="D16" s="19" t="s">
        <v>14</v>
      </c>
      <c r="E16" s="20">
        <v>1</v>
      </c>
      <c r="F16" s="20"/>
      <c r="G16" s="299">
        <f t="shared" si="0"/>
        <v>0</v>
      </c>
    </row>
    <row r="17" spans="1:7" x14ac:dyDescent="0.25">
      <c r="A17" s="16"/>
      <c r="B17" s="17" t="s">
        <v>186</v>
      </c>
      <c r="C17" s="22" t="s">
        <v>187</v>
      </c>
      <c r="D17" s="19" t="s">
        <v>14</v>
      </c>
      <c r="E17" s="20">
        <v>1</v>
      </c>
      <c r="F17" s="20"/>
      <c r="G17" s="299">
        <f t="shared" si="0"/>
        <v>0</v>
      </c>
    </row>
    <row r="18" spans="1:7" x14ac:dyDescent="0.25">
      <c r="A18" s="16"/>
      <c r="B18" s="17" t="s">
        <v>188</v>
      </c>
      <c r="C18" s="22" t="s">
        <v>189</v>
      </c>
      <c r="D18" s="19" t="s">
        <v>97</v>
      </c>
      <c r="E18" s="20">
        <v>1</v>
      </c>
      <c r="F18" s="20"/>
      <c r="G18" s="299">
        <f t="shared" si="0"/>
        <v>0</v>
      </c>
    </row>
    <row r="19" spans="1:7" x14ac:dyDescent="0.25">
      <c r="A19" s="16"/>
      <c r="B19" s="17"/>
      <c r="C19" s="18"/>
      <c r="D19" s="19"/>
      <c r="E19" s="20"/>
      <c r="F19" s="20"/>
      <c r="G19" s="299"/>
    </row>
    <row r="20" spans="1:7" x14ac:dyDescent="0.25">
      <c r="A20" s="16"/>
      <c r="B20" s="17"/>
      <c r="C20" s="18" t="s">
        <v>190</v>
      </c>
      <c r="D20" s="19"/>
      <c r="E20" s="20"/>
      <c r="F20" s="20"/>
      <c r="G20" s="299">
        <f>SUM(G9:G19)</f>
        <v>0</v>
      </c>
    </row>
    <row r="21" spans="1:7" x14ac:dyDescent="0.25">
      <c r="A21" s="16"/>
      <c r="B21" s="17"/>
      <c r="C21" s="18"/>
      <c r="D21" s="19"/>
      <c r="E21" s="20"/>
      <c r="F21" s="20"/>
      <c r="G21" s="299"/>
    </row>
    <row r="22" spans="1:7" x14ac:dyDescent="0.25">
      <c r="A22" s="24"/>
      <c r="B22" s="25" t="s">
        <v>93</v>
      </c>
      <c r="C22" s="70" t="s">
        <v>191</v>
      </c>
      <c r="D22" s="27" t="s">
        <v>122</v>
      </c>
      <c r="E22" s="71">
        <v>0.23</v>
      </c>
      <c r="F22" s="29"/>
      <c r="G22" s="299">
        <f t="shared" ref="G22:G27" si="1">E22*F22</f>
        <v>0</v>
      </c>
    </row>
    <row r="23" spans="1:7" x14ac:dyDescent="0.25">
      <c r="A23" s="16"/>
      <c r="B23" s="17" t="s">
        <v>93</v>
      </c>
      <c r="C23" s="19" t="s">
        <v>192</v>
      </c>
      <c r="D23" s="19" t="s">
        <v>97</v>
      </c>
      <c r="E23" s="20">
        <v>1</v>
      </c>
      <c r="F23" s="20"/>
      <c r="G23" s="299">
        <f t="shared" si="1"/>
        <v>0</v>
      </c>
    </row>
    <row r="24" spans="1:7" x14ac:dyDescent="0.25">
      <c r="A24" s="16"/>
      <c r="B24" s="17"/>
      <c r="C24" s="19"/>
      <c r="D24" s="19"/>
      <c r="E24" s="20"/>
      <c r="F24" s="20"/>
      <c r="G24" s="299">
        <f t="shared" si="1"/>
        <v>0</v>
      </c>
    </row>
    <row r="25" spans="1:7" x14ac:dyDescent="0.25">
      <c r="A25" s="16"/>
      <c r="B25" s="30" t="s">
        <v>193</v>
      </c>
      <c r="C25" s="31" t="s">
        <v>194</v>
      </c>
      <c r="D25" s="31" t="s">
        <v>97</v>
      </c>
      <c r="E25" s="32">
        <v>1</v>
      </c>
      <c r="F25" s="20"/>
      <c r="G25" s="299">
        <f t="shared" si="1"/>
        <v>0</v>
      </c>
    </row>
    <row r="26" spans="1:7" x14ac:dyDescent="0.25">
      <c r="A26" s="16"/>
      <c r="B26" s="30" t="s">
        <v>193</v>
      </c>
      <c r="C26" s="31" t="s">
        <v>195</v>
      </c>
      <c r="D26" s="31" t="s">
        <v>97</v>
      </c>
      <c r="E26" s="32">
        <v>1</v>
      </c>
      <c r="F26" s="20"/>
      <c r="G26" s="299">
        <f t="shared" si="1"/>
        <v>0</v>
      </c>
    </row>
    <row r="27" spans="1:7" x14ac:dyDescent="0.25">
      <c r="A27" s="33"/>
      <c r="B27" s="30"/>
      <c r="C27" s="34"/>
      <c r="D27" s="31"/>
      <c r="E27" s="32"/>
      <c r="F27" s="20"/>
      <c r="G27" s="299">
        <f t="shared" si="1"/>
        <v>0</v>
      </c>
    </row>
    <row r="28" spans="1:7" x14ac:dyDescent="0.25">
      <c r="A28" s="35"/>
      <c r="B28" s="36"/>
      <c r="C28" s="64" t="s">
        <v>196</v>
      </c>
      <c r="D28" s="64"/>
      <c r="E28" s="72"/>
      <c r="F28" s="73"/>
      <c r="G28" s="300">
        <f>SUM(G20:G27)</f>
        <v>0</v>
      </c>
    </row>
    <row r="29" spans="1:7" x14ac:dyDescent="0.25">
      <c r="A29" s="35"/>
      <c r="B29" s="74"/>
      <c r="C29" s="64"/>
      <c r="D29" s="31"/>
      <c r="E29" s="32"/>
      <c r="F29" s="20"/>
      <c r="G29" s="300"/>
    </row>
    <row r="30" spans="1:7" x14ac:dyDescent="0.25">
      <c r="A30" s="37"/>
      <c r="B30" s="74"/>
      <c r="C30" s="64"/>
      <c r="D30" s="31"/>
      <c r="E30" s="32"/>
      <c r="F30" s="32"/>
      <c r="G30" s="301"/>
    </row>
    <row r="31" spans="1:7" x14ac:dyDescent="0.25">
      <c r="A31" s="37"/>
      <c r="B31" s="74"/>
      <c r="C31" s="64"/>
      <c r="D31" s="31"/>
      <c r="E31" s="32"/>
      <c r="F31" s="32"/>
      <c r="G31" s="301"/>
    </row>
    <row r="32" spans="1:7" x14ac:dyDescent="0.25">
      <c r="A32" s="37"/>
      <c r="B32" s="74"/>
      <c r="C32" s="64"/>
      <c r="D32" s="31"/>
      <c r="E32" s="32"/>
      <c r="F32" s="32"/>
      <c r="G32" s="301"/>
    </row>
    <row r="33" spans="1:7" x14ac:dyDescent="0.25">
      <c r="A33" s="44"/>
      <c r="B33" s="74"/>
      <c r="C33" s="64"/>
      <c r="D33" s="31"/>
      <c r="E33" s="32"/>
      <c r="F33" s="32"/>
      <c r="G33" s="301"/>
    </row>
    <row r="34" spans="1:7" x14ac:dyDescent="0.25">
      <c r="A34" s="44"/>
      <c r="B34" s="74"/>
      <c r="C34" s="64"/>
      <c r="D34" s="31"/>
      <c r="E34" s="32"/>
      <c r="F34" s="32"/>
      <c r="G34" s="301"/>
    </row>
    <row r="35" spans="1:7" x14ac:dyDescent="0.25">
      <c r="A35" s="44"/>
      <c r="B35" s="74"/>
      <c r="C35" s="64"/>
      <c r="D35" s="31"/>
      <c r="E35" s="32"/>
      <c r="F35" s="32"/>
      <c r="G35" s="301"/>
    </row>
    <row r="36" spans="1:7" x14ac:dyDescent="0.25">
      <c r="A36" s="44"/>
      <c r="B36" s="74"/>
      <c r="C36" s="64"/>
      <c r="D36" s="31"/>
      <c r="E36" s="32"/>
      <c r="F36" s="32"/>
      <c r="G36" s="301"/>
    </row>
    <row r="37" spans="1:7" x14ac:dyDescent="0.25">
      <c r="A37" s="49"/>
      <c r="B37" s="50"/>
      <c r="C37" s="64" t="s">
        <v>197</v>
      </c>
      <c r="D37" s="31"/>
      <c r="E37" s="32"/>
      <c r="F37" s="32"/>
      <c r="G37" s="302"/>
    </row>
    <row r="38" spans="1:7" x14ac:dyDescent="0.25">
      <c r="A38" s="51"/>
      <c r="B38" s="52"/>
      <c r="C38" s="19"/>
      <c r="D38" s="19"/>
      <c r="E38" s="20"/>
      <c r="F38" s="20"/>
      <c r="G38" s="299"/>
    </row>
    <row r="39" spans="1:7" x14ac:dyDescent="0.25">
      <c r="A39" s="51"/>
      <c r="B39" s="52"/>
      <c r="C39" s="54" t="s">
        <v>198</v>
      </c>
      <c r="D39" s="19"/>
      <c r="E39" s="20"/>
      <c r="F39" s="20"/>
      <c r="G39" s="299"/>
    </row>
    <row r="40" spans="1:7" x14ac:dyDescent="0.25">
      <c r="A40" s="51"/>
      <c r="B40" s="52" t="s">
        <v>199</v>
      </c>
      <c r="C40" s="19" t="s">
        <v>200</v>
      </c>
      <c r="D40" s="19" t="s">
        <v>140</v>
      </c>
      <c r="E40" s="20">
        <v>1</v>
      </c>
      <c r="F40" s="20"/>
      <c r="G40" s="299">
        <f t="shared" ref="G40:G61" si="2">E40*F40</f>
        <v>0</v>
      </c>
    </row>
    <row r="41" spans="1:7" x14ac:dyDescent="0.25">
      <c r="A41" s="53"/>
      <c r="B41" s="52" t="s">
        <v>199</v>
      </c>
      <c r="C41" s="19" t="s">
        <v>201</v>
      </c>
      <c r="D41" s="19" t="s">
        <v>140</v>
      </c>
      <c r="E41" s="20">
        <v>2</v>
      </c>
      <c r="F41" s="20"/>
      <c r="G41" s="299">
        <f t="shared" si="2"/>
        <v>0</v>
      </c>
    </row>
    <row r="42" spans="1:7" x14ac:dyDescent="0.25">
      <c r="A42" s="53"/>
      <c r="B42" s="52" t="s">
        <v>199</v>
      </c>
      <c r="C42" s="19" t="s">
        <v>202</v>
      </c>
      <c r="D42" s="19" t="s">
        <v>140</v>
      </c>
      <c r="E42" s="20">
        <v>15</v>
      </c>
      <c r="F42" s="20"/>
      <c r="G42" s="299">
        <f t="shared" si="2"/>
        <v>0</v>
      </c>
    </row>
    <row r="43" spans="1:7" x14ac:dyDescent="0.25">
      <c r="A43" s="51"/>
      <c r="B43" s="52" t="s">
        <v>199</v>
      </c>
      <c r="C43" s="19"/>
      <c r="D43" s="19"/>
      <c r="E43" s="20"/>
      <c r="F43" s="20"/>
      <c r="G43" s="299">
        <f t="shared" si="2"/>
        <v>0</v>
      </c>
    </row>
    <row r="44" spans="1:7" x14ac:dyDescent="0.25">
      <c r="B44" s="52" t="s">
        <v>199</v>
      </c>
      <c r="C44" s="54" t="s">
        <v>203</v>
      </c>
      <c r="D44" s="19"/>
      <c r="E44" s="20"/>
      <c r="F44" s="20"/>
      <c r="G44" s="299">
        <f t="shared" si="2"/>
        <v>0</v>
      </c>
    </row>
    <row r="45" spans="1:7" x14ac:dyDescent="0.25">
      <c r="B45" s="52" t="s">
        <v>199</v>
      </c>
      <c r="C45" s="19" t="s">
        <v>204</v>
      </c>
      <c r="D45" s="19"/>
      <c r="E45" s="20"/>
      <c r="F45" s="20"/>
      <c r="G45" s="299">
        <f t="shared" si="2"/>
        <v>0</v>
      </c>
    </row>
    <row r="46" spans="1:7" x14ac:dyDescent="0.25">
      <c r="A46" s="55"/>
      <c r="B46" s="52" t="s">
        <v>199</v>
      </c>
      <c r="C46" s="56" t="s">
        <v>205</v>
      </c>
      <c r="D46" s="75" t="s">
        <v>14</v>
      </c>
      <c r="E46" s="57">
        <v>1</v>
      </c>
      <c r="F46" s="57"/>
      <c r="G46" s="299">
        <f t="shared" si="2"/>
        <v>0</v>
      </c>
    </row>
    <row r="47" spans="1:7" x14ac:dyDescent="0.25">
      <c r="B47" s="52" t="s">
        <v>199</v>
      </c>
      <c r="C47" s="19" t="s">
        <v>206</v>
      </c>
      <c r="D47" s="54"/>
      <c r="E47" s="58"/>
      <c r="F47" s="58"/>
      <c r="G47" s="299">
        <f t="shared" si="2"/>
        <v>0</v>
      </c>
    </row>
    <row r="48" spans="1:7" x14ac:dyDescent="0.25">
      <c r="B48" s="52" t="s">
        <v>199</v>
      </c>
      <c r="C48" s="76" t="s">
        <v>207</v>
      </c>
      <c r="D48" t="s">
        <v>14</v>
      </c>
      <c r="E48" s="60">
        <v>3</v>
      </c>
      <c r="F48" s="60"/>
      <c r="G48" s="299">
        <f t="shared" si="2"/>
        <v>0</v>
      </c>
    </row>
    <row r="49" spans="1:7" x14ac:dyDescent="0.25">
      <c r="B49" s="52" t="s">
        <v>199</v>
      </c>
      <c r="C49" t="s">
        <v>208</v>
      </c>
      <c r="D49" t="s">
        <v>14</v>
      </c>
      <c r="E49" s="60">
        <v>1</v>
      </c>
      <c r="F49" s="60"/>
      <c r="G49" s="299">
        <f t="shared" si="2"/>
        <v>0</v>
      </c>
    </row>
    <row r="50" spans="1:7" x14ac:dyDescent="0.25">
      <c r="A50" s="61"/>
      <c r="B50" s="52" t="s">
        <v>199</v>
      </c>
      <c r="C50" s="19" t="s">
        <v>209</v>
      </c>
      <c r="D50" s="19" t="s">
        <v>14</v>
      </c>
      <c r="E50" s="20">
        <v>6</v>
      </c>
      <c r="F50" s="20"/>
      <c r="G50" s="299">
        <f t="shared" si="2"/>
        <v>0</v>
      </c>
    </row>
    <row r="51" spans="1:7" x14ac:dyDescent="0.25">
      <c r="B51" s="52" t="s">
        <v>199</v>
      </c>
      <c r="C51" t="s">
        <v>210</v>
      </c>
      <c r="E51" s="60"/>
      <c r="F51" s="60"/>
      <c r="G51" s="299">
        <f t="shared" si="2"/>
        <v>0</v>
      </c>
    </row>
    <row r="52" spans="1:7" x14ac:dyDescent="0.25">
      <c r="B52" s="52" t="s">
        <v>199</v>
      </c>
      <c r="C52" t="s">
        <v>211</v>
      </c>
      <c r="D52" t="s">
        <v>14</v>
      </c>
      <c r="E52" s="60">
        <v>1</v>
      </c>
      <c r="F52" s="60"/>
      <c r="G52" s="299">
        <f t="shared" si="2"/>
        <v>0</v>
      </c>
    </row>
    <row r="53" spans="1:7" x14ac:dyDescent="0.25">
      <c r="B53" s="52" t="s">
        <v>199</v>
      </c>
      <c r="C53" t="s">
        <v>212</v>
      </c>
      <c r="D53" t="s">
        <v>14</v>
      </c>
      <c r="E53" s="60">
        <v>1</v>
      </c>
      <c r="F53" s="60"/>
      <c r="G53" s="299">
        <f t="shared" si="2"/>
        <v>0</v>
      </c>
    </row>
    <row r="54" spans="1:7" x14ac:dyDescent="0.25">
      <c r="B54" s="52" t="s">
        <v>199</v>
      </c>
      <c r="C54" t="s">
        <v>213</v>
      </c>
      <c r="E54" s="60"/>
      <c r="F54" s="60"/>
      <c r="G54" s="299">
        <f t="shared" si="2"/>
        <v>0</v>
      </c>
    </row>
    <row r="55" spans="1:7" x14ac:dyDescent="0.25">
      <c r="B55" s="52" t="s">
        <v>199</v>
      </c>
      <c r="C55" t="s">
        <v>214</v>
      </c>
      <c r="D55" t="s">
        <v>14</v>
      </c>
      <c r="E55" s="60">
        <v>1</v>
      </c>
      <c r="F55" s="60"/>
      <c r="G55" s="299">
        <f t="shared" si="2"/>
        <v>0</v>
      </c>
    </row>
    <row r="56" spans="1:7" x14ac:dyDescent="0.25">
      <c r="B56" s="52" t="s">
        <v>199</v>
      </c>
      <c r="C56" t="s">
        <v>215</v>
      </c>
      <c r="D56" t="s">
        <v>14</v>
      </c>
      <c r="E56">
        <v>1</v>
      </c>
      <c r="G56" s="299">
        <f t="shared" si="2"/>
        <v>0</v>
      </c>
    </row>
    <row r="57" spans="1:7" x14ac:dyDescent="0.25">
      <c r="B57" s="52" t="s">
        <v>93</v>
      </c>
      <c r="C57" t="s">
        <v>216</v>
      </c>
      <c r="D57" t="s">
        <v>156</v>
      </c>
      <c r="E57" s="60">
        <v>20</v>
      </c>
      <c r="F57" s="60"/>
      <c r="G57" s="299">
        <f t="shared" si="2"/>
        <v>0</v>
      </c>
    </row>
    <row r="58" spans="1:7" x14ac:dyDescent="0.25">
      <c r="E58" s="60"/>
      <c r="F58" s="60"/>
      <c r="G58" s="299">
        <f t="shared" si="2"/>
        <v>0</v>
      </c>
    </row>
    <row r="59" spans="1:7" x14ac:dyDescent="0.25">
      <c r="C59" t="s">
        <v>217</v>
      </c>
      <c r="D59" t="s">
        <v>122</v>
      </c>
      <c r="E59" s="77">
        <v>0.23</v>
      </c>
      <c r="F59" s="63"/>
      <c r="G59" s="299">
        <f t="shared" si="2"/>
        <v>0</v>
      </c>
    </row>
    <row r="60" spans="1:7" x14ac:dyDescent="0.25">
      <c r="G60" s="299">
        <f t="shared" si="2"/>
        <v>0</v>
      </c>
    </row>
    <row r="61" spans="1:7" x14ac:dyDescent="0.25">
      <c r="B61" t="s">
        <v>193</v>
      </c>
      <c r="C61" t="s">
        <v>218</v>
      </c>
      <c r="D61" t="s">
        <v>127</v>
      </c>
      <c r="E61">
        <v>15</v>
      </c>
      <c r="G61" s="299">
        <f t="shared" si="2"/>
        <v>0</v>
      </c>
    </row>
    <row r="63" spans="1:7" x14ac:dyDescent="0.25">
      <c r="C63" s="64" t="s">
        <v>219</v>
      </c>
      <c r="G63" s="303">
        <f>SUM(G40:G62)</f>
        <v>0</v>
      </c>
    </row>
    <row r="69" spans="2:7" x14ac:dyDescent="0.25">
      <c r="C69" s="67" t="s">
        <v>220</v>
      </c>
    </row>
    <row r="71" spans="2:7" x14ac:dyDescent="0.25">
      <c r="C71" s="54" t="s">
        <v>198</v>
      </c>
    </row>
    <row r="72" spans="2:7" x14ac:dyDescent="0.25">
      <c r="B72" s="52" t="s">
        <v>199</v>
      </c>
      <c r="C72" s="19" t="s">
        <v>202</v>
      </c>
      <c r="D72" s="19" t="s">
        <v>140</v>
      </c>
      <c r="E72" s="20">
        <v>1</v>
      </c>
      <c r="F72" s="20"/>
      <c r="G72" s="299">
        <f t="shared" ref="G72:G84" si="3">E72*F72</f>
        <v>0</v>
      </c>
    </row>
    <row r="73" spans="2:7" x14ac:dyDescent="0.25">
      <c r="B73" s="52" t="s">
        <v>199</v>
      </c>
      <c r="C73" t="s">
        <v>221</v>
      </c>
      <c r="D73" t="s">
        <v>140</v>
      </c>
      <c r="E73">
        <v>12</v>
      </c>
      <c r="G73" s="299">
        <f t="shared" si="3"/>
        <v>0</v>
      </c>
    </row>
    <row r="74" spans="2:7" x14ac:dyDescent="0.25">
      <c r="B74" s="52" t="s">
        <v>199</v>
      </c>
      <c r="C74" s="54" t="s">
        <v>203</v>
      </c>
      <c r="G74" s="299">
        <f t="shared" si="3"/>
        <v>0</v>
      </c>
    </row>
    <row r="75" spans="2:7" x14ac:dyDescent="0.25">
      <c r="B75" s="52" t="s">
        <v>199</v>
      </c>
      <c r="C75" s="19" t="s">
        <v>206</v>
      </c>
      <c r="G75" s="299">
        <f t="shared" si="3"/>
        <v>0</v>
      </c>
    </row>
    <row r="76" spans="2:7" x14ac:dyDescent="0.25">
      <c r="B76" s="52" t="s">
        <v>199</v>
      </c>
      <c r="C76" t="s">
        <v>222</v>
      </c>
      <c r="D76" t="s">
        <v>14</v>
      </c>
      <c r="E76">
        <v>3</v>
      </c>
      <c r="G76" s="299">
        <f t="shared" si="3"/>
        <v>0</v>
      </c>
    </row>
    <row r="77" spans="2:7" x14ac:dyDescent="0.25">
      <c r="B77" s="52" t="s">
        <v>199</v>
      </c>
      <c r="C77" t="s">
        <v>223</v>
      </c>
      <c r="D77" t="s">
        <v>14</v>
      </c>
      <c r="E77">
        <v>2</v>
      </c>
      <c r="G77" s="299">
        <f t="shared" si="3"/>
        <v>0</v>
      </c>
    </row>
    <row r="78" spans="2:7" x14ac:dyDescent="0.25">
      <c r="B78" s="52" t="s">
        <v>199</v>
      </c>
      <c r="C78" t="s">
        <v>215</v>
      </c>
      <c r="D78" t="s">
        <v>14</v>
      </c>
      <c r="E78">
        <v>1</v>
      </c>
      <c r="G78" s="299">
        <f t="shared" si="3"/>
        <v>0</v>
      </c>
    </row>
    <row r="79" spans="2:7" x14ac:dyDescent="0.25">
      <c r="B79" s="52" t="s">
        <v>224</v>
      </c>
      <c r="C79" t="s">
        <v>225</v>
      </c>
      <c r="D79" t="s">
        <v>58</v>
      </c>
      <c r="E79">
        <v>1</v>
      </c>
      <c r="G79" s="299">
        <f t="shared" si="3"/>
        <v>0</v>
      </c>
    </row>
    <row r="80" spans="2:7" x14ac:dyDescent="0.25">
      <c r="B80" s="52" t="s">
        <v>93</v>
      </c>
      <c r="C80" t="s">
        <v>216</v>
      </c>
      <c r="D80" t="s">
        <v>156</v>
      </c>
      <c r="E80" s="60">
        <v>20</v>
      </c>
      <c r="F80" s="60"/>
      <c r="G80" s="299">
        <f t="shared" si="3"/>
        <v>0</v>
      </c>
    </row>
    <row r="81" spans="2:7" x14ac:dyDescent="0.25">
      <c r="G81" s="299">
        <f t="shared" si="3"/>
        <v>0</v>
      </c>
    </row>
    <row r="82" spans="2:7" x14ac:dyDescent="0.25">
      <c r="C82" t="s">
        <v>217</v>
      </c>
      <c r="D82" t="s">
        <v>122</v>
      </c>
      <c r="E82" s="77">
        <v>0.23</v>
      </c>
      <c r="F82" s="63"/>
      <c r="G82" s="299">
        <f t="shared" si="3"/>
        <v>0</v>
      </c>
    </row>
    <row r="83" spans="2:7" x14ac:dyDescent="0.25">
      <c r="G83" s="299">
        <f t="shared" si="3"/>
        <v>0</v>
      </c>
    </row>
    <row r="84" spans="2:7" x14ac:dyDescent="0.25">
      <c r="B84" t="s">
        <v>193</v>
      </c>
      <c r="C84" t="s">
        <v>218</v>
      </c>
      <c r="D84" t="s">
        <v>127</v>
      </c>
      <c r="E84">
        <v>15</v>
      </c>
      <c r="G84" s="299">
        <f t="shared" si="3"/>
        <v>0</v>
      </c>
    </row>
    <row r="86" spans="2:7" x14ac:dyDescent="0.25">
      <c r="C86" s="67" t="s">
        <v>226</v>
      </c>
      <c r="G86" s="303">
        <f>SUM(G71:G84)</f>
        <v>0</v>
      </c>
    </row>
    <row r="102" spans="3:7" x14ac:dyDescent="0.25">
      <c r="C102" s="67" t="s">
        <v>159</v>
      </c>
      <c r="D102" s="67"/>
      <c r="E102" s="67"/>
      <c r="F102" s="67"/>
      <c r="G102" s="303"/>
    </row>
    <row r="103" spans="3:7" x14ac:dyDescent="0.25">
      <c r="C103" s="67"/>
      <c r="D103" s="67"/>
      <c r="E103" s="67"/>
      <c r="F103" s="67"/>
      <c r="G103" s="303"/>
    </row>
    <row r="104" spans="3:7" x14ac:dyDescent="0.25">
      <c r="C104" s="67"/>
      <c r="D104" s="67"/>
      <c r="E104" s="67"/>
      <c r="F104" s="67"/>
      <c r="G104" s="303"/>
    </row>
    <row r="105" spans="3:7" x14ac:dyDescent="0.25">
      <c r="C105" s="67"/>
      <c r="D105" s="67"/>
      <c r="E105" s="67"/>
      <c r="F105" s="67"/>
      <c r="G105" s="303"/>
    </row>
    <row r="106" spans="3:7" x14ac:dyDescent="0.25">
      <c r="C106" s="67" t="s">
        <v>227</v>
      </c>
      <c r="D106" s="67"/>
      <c r="E106" s="67"/>
      <c r="F106" s="67"/>
      <c r="G106" s="303">
        <f>SUM(G28)</f>
        <v>0</v>
      </c>
    </row>
    <row r="107" spans="3:7" x14ac:dyDescent="0.25">
      <c r="C107" s="67" t="s">
        <v>197</v>
      </c>
      <c r="D107" s="67"/>
      <c r="E107" s="67"/>
      <c r="F107" s="67"/>
      <c r="G107" s="303">
        <f>SUM(G63)</f>
        <v>0</v>
      </c>
    </row>
    <row r="108" spans="3:7" x14ac:dyDescent="0.25">
      <c r="C108" s="67" t="s">
        <v>220</v>
      </c>
      <c r="D108" s="67"/>
      <c r="E108" s="67"/>
      <c r="F108" s="67"/>
      <c r="G108" s="303">
        <f>SUM(G86)</f>
        <v>0</v>
      </c>
    </row>
    <row r="109" spans="3:7" x14ac:dyDescent="0.25">
      <c r="C109" s="67"/>
      <c r="D109" s="67"/>
      <c r="E109" s="67"/>
      <c r="F109" s="67"/>
      <c r="G109" s="303"/>
    </row>
    <row r="110" spans="3:7" x14ac:dyDescent="0.25">
      <c r="C110" s="67" t="s">
        <v>163</v>
      </c>
      <c r="D110" s="67"/>
      <c r="E110" s="67"/>
      <c r="F110" s="67"/>
      <c r="G110" s="303">
        <f>SUM(G106:G108)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40" workbookViewId="0">
      <selection activeCell="G38" sqref="G38"/>
    </sheetView>
  </sheetViews>
  <sheetFormatPr defaultRowHeight="15" x14ac:dyDescent="0.25"/>
  <cols>
    <col min="1" max="1" width="4" customWidth="1"/>
    <col min="2" max="2" width="12.140625" customWidth="1"/>
    <col min="3" max="3" width="81.140625" customWidth="1"/>
    <col min="4" max="4" width="6.28515625" customWidth="1"/>
    <col min="5" max="5" width="7" customWidth="1"/>
    <col min="6" max="6" width="8.140625" customWidth="1"/>
    <col min="7" max="7" width="12.140625" customWidth="1"/>
  </cols>
  <sheetData>
    <row r="1" spans="1:7" x14ac:dyDescent="0.25">
      <c r="A1" s="78"/>
      <c r="B1" s="6"/>
      <c r="C1" s="1" t="s">
        <v>229</v>
      </c>
      <c r="D1" s="1"/>
      <c r="E1" s="1"/>
      <c r="F1" s="1"/>
      <c r="G1" s="1"/>
    </row>
    <row r="2" spans="1:7" x14ac:dyDescent="0.25">
      <c r="A2" s="2" t="s">
        <v>0</v>
      </c>
      <c r="B2" s="3"/>
      <c r="C2" s="4"/>
      <c r="D2" s="7" t="s">
        <v>165</v>
      </c>
      <c r="E2" s="6"/>
      <c r="F2" s="6"/>
      <c r="G2" s="6"/>
    </row>
    <row r="3" spans="1:7" x14ac:dyDescent="0.25">
      <c r="A3" s="2" t="s">
        <v>230</v>
      </c>
      <c r="B3" s="3"/>
      <c r="C3" s="4"/>
      <c r="D3" s="7" t="s">
        <v>164</v>
      </c>
      <c r="E3" s="5"/>
      <c r="F3" s="6"/>
      <c r="G3" s="6"/>
    </row>
    <row r="4" spans="1:7" x14ac:dyDescent="0.25">
      <c r="A4" s="2" t="s">
        <v>231</v>
      </c>
      <c r="B4" s="6"/>
      <c r="C4" s="1"/>
      <c r="D4" s="7" t="s">
        <v>232</v>
      </c>
      <c r="E4" s="5"/>
      <c r="F4" s="6"/>
      <c r="G4" s="6"/>
    </row>
    <row r="5" spans="1:7" x14ac:dyDescent="0.25">
      <c r="A5" s="2" t="s">
        <v>233</v>
      </c>
      <c r="B5" s="7"/>
      <c r="C5" s="8"/>
      <c r="D5" s="7" t="s">
        <v>234</v>
      </c>
      <c r="E5" s="3"/>
      <c r="F5" s="3"/>
      <c r="G5" s="6"/>
    </row>
    <row r="6" spans="1:7" ht="20.100000000000001" customHeight="1" x14ac:dyDescent="0.25">
      <c r="A6" s="9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ht="20.100000000000001" customHeight="1" x14ac:dyDescent="0.25">
      <c r="A7" s="93"/>
      <c r="B7" s="93"/>
      <c r="C7" s="94" t="s">
        <v>235</v>
      </c>
      <c r="D7" s="95" t="s">
        <v>236</v>
      </c>
      <c r="E7" s="95" t="s">
        <v>237</v>
      </c>
      <c r="F7" s="95" t="s">
        <v>238</v>
      </c>
      <c r="G7" s="95" t="s">
        <v>239</v>
      </c>
    </row>
    <row r="8" spans="1:7" ht="24.95" customHeight="1" x14ac:dyDescent="0.25">
      <c r="A8" s="96">
        <v>1</v>
      </c>
      <c r="B8" s="81" t="s">
        <v>18</v>
      </c>
      <c r="C8" s="81" t="s">
        <v>240</v>
      </c>
      <c r="D8" s="82" t="s">
        <v>241</v>
      </c>
      <c r="E8" s="81">
        <v>70</v>
      </c>
      <c r="F8" s="81"/>
      <c r="G8" s="99">
        <f>E8*F8</f>
        <v>0</v>
      </c>
    </row>
    <row r="9" spans="1:7" ht="24.95" customHeight="1" x14ac:dyDescent="0.25">
      <c r="A9" s="96">
        <v>2</v>
      </c>
      <c r="B9" s="81" t="s">
        <v>18</v>
      </c>
      <c r="C9" s="81" t="s">
        <v>242</v>
      </c>
      <c r="D9" s="82" t="s">
        <v>241</v>
      </c>
      <c r="E9" s="81">
        <v>25</v>
      </c>
      <c r="F9" s="81"/>
      <c r="G9" s="99">
        <f t="shared" ref="G9:G34" si="0">E9*F9</f>
        <v>0</v>
      </c>
    </row>
    <row r="10" spans="1:7" ht="24.95" customHeight="1" x14ac:dyDescent="0.25">
      <c r="A10" s="96">
        <v>3</v>
      </c>
      <c r="B10" s="97" t="s">
        <v>18</v>
      </c>
      <c r="C10" s="97" t="s">
        <v>243</v>
      </c>
      <c r="D10" s="98" t="s">
        <v>58</v>
      </c>
      <c r="E10" s="97">
        <v>2</v>
      </c>
      <c r="F10" s="97"/>
      <c r="G10" s="99">
        <f t="shared" si="0"/>
        <v>0</v>
      </c>
    </row>
    <row r="11" spans="1:7" ht="24.95" customHeight="1" x14ac:dyDescent="0.25">
      <c r="A11" s="96">
        <v>4</v>
      </c>
      <c r="B11" s="97" t="s">
        <v>18</v>
      </c>
      <c r="C11" s="97" t="s">
        <v>244</v>
      </c>
      <c r="D11" s="98" t="s">
        <v>58</v>
      </c>
      <c r="E11" s="97">
        <v>5</v>
      </c>
      <c r="F11" s="97"/>
      <c r="G11" s="99">
        <f t="shared" si="0"/>
        <v>0</v>
      </c>
    </row>
    <row r="12" spans="1:7" ht="24.95" customHeight="1" x14ac:dyDescent="0.25">
      <c r="A12" s="96">
        <v>5</v>
      </c>
      <c r="B12" s="97" t="s">
        <v>18</v>
      </c>
      <c r="C12" s="97" t="s">
        <v>245</v>
      </c>
      <c r="D12" s="98" t="s">
        <v>241</v>
      </c>
      <c r="E12" s="97">
        <v>3.5</v>
      </c>
      <c r="F12" s="97"/>
      <c r="G12" s="99">
        <f t="shared" si="0"/>
        <v>0</v>
      </c>
    </row>
    <row r="13" spans="1:7" ht="24.95" customHeight="1" x14ac:dyDescent="0.25">
      <c r="A13" s="96">
        <v>6</v>
      </c>
      <c r="B13" s="97" t="s">
        <v>18</v>
      </c>
      <c r="C13" s="97" t="s">
        <v>246</v>
      </c>
      <c r="D13" s="98" t="s">
        <v>42</v>
      </c>
      <c r="E13" s="97">
        <v>5</v>
      </c>
      <c r="F13" s="97"/>
      <c r="G13" s="99">
        <f t="shared" si="0"/>
        <v>0</v>
      </c>
    </row>
    <row r="14" spans="1:7" ht="24.95" customHeight="1" x14ac:dyDescent="0.25">
      <c r="A14" s="96">
        <v>7</v>
      </c>
      <c r="B14" s="97" t="s">
        <v>18</v>
      </c>
      <c r="C14" s="97" t="s">
        <v>247</v>
      </c>
      <c r="D14" s="98" t="s">
        <v>241</v>
      </c>
      <c r="E14" s="97">
        <v>7</v>
      </c>
      <c r="F14" s="97"/>
      <c r="G14" s="99">
        <f t="shared" si="0"/>
        <v>0</v>
      </c>
    </row>
    <row r="15" spans="1:7" ht="24.95" customHeight="1" x14ac:dyDescent="0.25">
      <c r="A15" s="96">
        <v>8</v>
      </c>
      <c r="B15" s="97" t="s">
        <v>18</v>
      </c>
      <c r="C15" s="97" t="s">
        <v>248</v>
      </c>
      <c r="D15" s="98" t="s">
        <v>241</v>
      </c>
      <c r="E15" s="97">
        <v>7</v>
      </c>
      <c r="F15" s="97"/>
      <c r="G15" s="99">
        <f t="shared" si="0"/>
        <v>0</v>
      </c>
    </row>
    <row r="16" spans="1:7" ht="24.95" customHeight="1" x14ac:dyDescent="0.25">
      <c r="A16" s="100">
        <v>9</v>
      </c>
      <c r="B16" s="81" t="s">
        <v>249</v>
      </c>
      <c r="C16" s="81" t="s">
        <v>250</v>
      </c>
      <c r="D16" s="82" t="s">
        <v>241</v>
      </c>
      <c r="E16" s="81">
        <v>95</v>
      </c>
      <c r="F16" s="81"/>
      <c r="G16" s="99">
        <f t="shared" si="0"/>
        <v>0</v>
      </c>
    </row>
    <row r="17" spans="1:7" ht="24.95" customHeight="1" x14ac:dyDescent="0.25">
      <c r="A17" s="96">
        <v>10</v>
      </c>
      <c r="B17" s="97" t="s">
        <v>18</v>
      </c>
      <c r="C17" s="97" t="s">
        <v>251</v>
      </c>
      <c r="D17" s="98" t="s">
        <v>241</v>
      </c>
      <c r="E17" s="97">
        <v>25</v>
      </c>
      <c r="F17" s="97"/>
      <c r="G17" s="99">
        <f t="shared" si="0"/>
        <v>0</v>
      </c>
    </row>
    <row r="18" spans="1:7" ht="24.95" customHeight="1" x14ac:dyDescent="0.25">
      <c r="A18" s="96">
        <v>11</v>
      </c>
      <c r="B18" s="97" t="s">
        <v>18</v>
      </c>
      <c r="C18" s="97" t="s">
        <v>252</v>
      </c>
      <c r="D18" s="98" t="s">
        <v>58</v>
      </c>
      <c r="E18" s="97">
        <v>1</v>
      </c>
      <c r="F18" s="97"/>
      <c r="G18" s="99">
        <f t="shared" si="0"/>
        <v>0</v>
      </c>
    </row>
    <row r="19" spans="1:7" ht="24.95" customHeight="1" x14ac:dyDescent="0.25">
      <c r="A19" s="100">
        <v>12</v>
      </c>
      <c r="B19" s="81" t="s">
        <v>18</v>
      </c>
      <c r="C19" s="81" t="s">
        <v>253</v>
      </c>
      <c r="D19" s="82" t="s">
        <v>58</v>
      </c>
      <c r="E19" s="81">
        <v>1</v>
      </c>
      <c r="F19" s="81"/>
      <c r="G19" s="99">
        <f t="shared" si="0"/>
        <v>0</v>
      </c>
    </row>
    <row r="20" spans="1:7" ht="24.95" customHeight="1" x14ac:dyDescent="0.25">
      <c r="A20" s="100">
        <v>13</v>
      </c>
      <c r="B20" s="81" t="s">
        <v>18</v>
      </c>
      <c r="C20" s="81" t="s">
        <v>254</v>
      </c>
      <c r="D20" s="82" t="s">
        <v>58</v>
      </c>
      <c r="E20" s="81">
        <v>1</v>
      </c>
      <c r="F20" s="81"/>
      <c r="G20" s="99">
        <f t="shared" si="0"/>
        <v>0</v>
      </c>
    </row>
    <row r="21" spans="1:7" ht="24.95" customHeight="1" x14ac:dyDescent="0.25">
      <c r="A21" s="100">
        <v>14</v>
      </c>
      <c r="B21" s="81" t="s">
        <v>18</v>
      </c>
      <c r="C21" s="81" t="s">
        <v>255</v>
      </c>
      <c r="D21" s="82" t="s">
        <v>58</v>
      </c>
      <c r="E21" s="81">
        <v>3</v>
      </c>
      <c r="F21" s="81"/>
      <c r="G21" s="99">
        <f t="shared" si="0"/>
        <v>0</v>
      </c>
    </row>
    <row r="22" spans="1:7" ht="24.95" customHeight="1" x14ac:dyDescent="0.25">
      <c r="A22" s="100">
        <v>15</v>
      </c>
      <c r="B22" s="81" t="s">
        <v>18</v>
      </c>
      <c r="C22" s="81" t="s">
        <v>256</v>
      </c>
      <c r="D22" s="82" t="s">
        <v>257</v>
      </c>
      <c r="E22" s="81">
        <v>1</v>
      </c>
      <c r="F22" s="81"/>
      <c r="G22" s="99">
        <f t="shared" si="0"/>
        <v>0</v>
      </c>
    </row>
    <row r="23" spans="1:7" ht="24.95" customHeight="1" x14ac:dyDescent="0.25">
      <c r="A23" s="100">
        <v>16</v>
      </c>
      <c r="B23" s="81" t="s">
        <v>18</v>
      </c>
      <c r="C23" s="81" t="s">
        <v>258</v>
      </c>
      <c r="D23" s="82" t="s">
        <v>257</v>
      </c>
      <c r="E23" s="81">
        <v>1</v>
      </c>
      <c r="F23" s="81"/>
      <c r="G23" s="99">
        <f t="shared" si="0"/>
        <v>0</v>
      </c>
    </row>
    <row r="24" spans="1:7" ht="24.95" customHeight="1" x14ac:dyDescent="0.25">
      <c r="A24" s="100">
        <v>17</v>
      </c>
      <c r="B24" s="81" t="s">
        <v>18</v>
      </c>
      <c r="C24" s="81" t="s">
        <v>259</v>
      </c>
      <c r="D24" s="82" t="s">
        <v>257</v>
      </c>
      <c r="E24" s="81">
        <v>1</v>
      </c>
      <c r="F24" s="81"/>
      <c r="G24" s="99">
        <f t="shared" si="0"/>
        <v>0</v>
      </c>
    </row>
    <row r="25" spans="1:7" ht="24.95" customHeight="1" x14ac:dyDescent="0.25">
      <c r="A25" s="100">
        <v>18</v>
      </c>
      <c r="B25" s="81" t="s">
        <v>18</v>
      </c>
      <c r="C25" s="81" t="s">
        <v>260</v>
      </c>
      <c r="D25" s="82" t="s">
        <v>257</v>
      </c>
      <c r="E25" s="81">
        <v>1</v>
      </c>
      <c r="F25" s="81"/>
      <c r="G25" s="99">
        <f t="shared" si="0"/>
        <v>0</v>
      </c>
    </row>
    <row r="26" spans="1:7" ht="24.95" customHeight="1" x14ac:dyDescent="0.25">
      <c r="A26" s="100">
        <v>19</v>
      </c>
      <c r="B26" s="81" t="s">
        <v>18</v>
      </c>
      <c r="C26" s="81" t="s">
        <v>261</v>
      </c>
      <c r="D26" s="82" t="s">
        <v>257</v>
      </c>
      <c r="E26" s="81">
        <v>1</v>
      </c>
      <c r="F26" s="81"/>
      <c r="G26" s="99">
        <f t="shared" si="0"/>
        <v>0</v>
      </c>
    </row>
    <row r="27" spans="1:7" ht="24.95" customHeight="1" x14ac:dyDescent="0.25">
      <c r="A27" s="100">
        <v>20</v>
      </c>
      <c r="B27" s="81" t="s">
        <v>18</v>
      </c>
      <c r="C27" s="81" t="s">
        <v>262</v>
      </c>
      <c r="D27" s="82" t="s">
        <v>58</v>
      </c>
      <c r="E27" s="81">
        <v>1</v>
      </c>
      <c r="F27" s="81"/>
      <c r="G27" s="99">
        <f t="shared" si="0"/>
        <v>0</v>
      </c>
    </row>
    <row r="28" spans="1:7" ht="24.95" customHeight="1" x14ac:dyDescent="0.25">
      <c r="A28" s="100">
        <v>21</v>
      </c>
      <c r="B28" s="81" t="s">
        <v>18</v>
      </c>
      <c r="C28" s="81" t="s">
        <v>263</v>
      </c>
      <c r="D28" s="82" t="s">
        <v>241</v>
      </c>
      <c r="E28" s="81">
        <v>102</v>
      </c>
      <c r="F28" s="81"/>
      <c r="G28" s="99">
        <f t="shared" si="0"/>
        <v>0</v>
      </c>
    </row>
    <row r="29" spans="1:7" ht="24.95" customHeight="1" x14ac:dyDescent="0.25">
      <c r="A29" s="96">
        <v>22</v>
      </c>
      <c r="B29" s="97" t="s">
        <v>264</v>
      </c>
      <c r="C29" s="97" t="s">
        <v>265</v>
      </c>
      <c r="D29" s="98" t="s">
        <v>266</v>
      </c>
      <c r="E29" s="97">
        <v>5</v>
      </c>
      <c r="F29" s="97"/>
      <c r="G29" s="99">
        <f t="shared" si="0"/>
        <v>0</v>
      </c>
    </row>
    <row r="30" spans="1:7" ht="24.95" customHeight="1" x14ac:dyDescent="0.25">
      <c r="A30" s="96">
        <v>23</v>
      </c>
      <c r="B30" s="97" t="s">
        <v>267</v>
      </c>
      <c r="C30" s="97" t="s">
        <v>268</v>
      </c>
      <c r="D30" s="98" t="s">
        <v>266</v>
      </c>
      <c r="E30" s="97">
        <v>10</v>
      </c>
      <c r="F30" s="97"/>
      <c r="G30" s="99">
        <f t="shared" si="0"/>
        <v>0</v>
      </c>
    </row>
    <row r="31" spans="1:7" ht="24.95" customHeight="1" x14ac:dyDescent="0.25">
      <c r="A31" s="96">
        <v>24</v>
      </c>
      <c r="B31" s="97" t="s">
        <v>269</v>
      </c>
      <c r="C31" s="97" t="s">
        <v>270</v>
      </c>
      <c r="D31" s="98" t="s">
        <v>266</v>
      </c>
      <c r="E31" s="97">
        <v>5</v>
      </c>
      <c r="F31" s="97"/>
      <c r="G31" s="99">
        <f t="shared" si="0"/>
        <v>0</v>
      </c>
    </row>
    <row r="32" spans="1:7" ht="24.95" customHeight="1" x14ac:dyDescent="0.25">
      <c r="A32" s="96">
        <v>25</v>
      </c>
      <c r="B32" s="97" t="s">
        <v>271</v>
      </c>
      <c r="C32" s="97" t="s">
        <v>272</v>
      </c>
      <c r="D32" s="98" t="s">
        <v>266</v>
      </c>
      <c r="E32" s="97">
        <v>10</v>
      </c>
      <c r="F32" s="97"/>
      <c r="G32" s="99">
        <f t="shared" si="0"/>
        <v>0</v>
      </c>
    </row>
    <row r="33" spans="1:7" ht="24.95" customHeight="1" x14ac:dyDescent="0.25">
      <c r="A33" s="96">
        <v>26</v>
      </c>
      <c r="B33" s="97" t="s">
        <v>273</v>
      </c>
      <c r="C33" s="97" t="s">
        <v>274</v>
      </c>
      <c r="D33" s="98" t="s">
        <v>266</v>
      </c>
      <c r="E33" s="97">
        <v>5</v>
      </c>
      <c r="F33" s="97"/>
      <c r="G33" s="99">
        <f t="shared" si="0"/>
        <v>0</v>
      </c>
    </row>
    <row r="34" spans="1:7" ht="24.95" customHeight="1" x14ac:dyDescent="0.25">
      <c r="A34" s="96">
        <v>27</v>
      </c>
      <c r="B34" s="97" t="s">
        <v>18</v>
      </c>
      <c r="C34" s="97" t="s">
        <v>275</v>
      </c>
      <c r="D34" s="98" t="s">
        <v>266</v>
      </c>
      <c r="E34" s="97">
        <v>5</v>
      </c>
      <c r="F34" s="97"/>
      <c r="G34" s="99">
        <f t="shared" si="0"/>
        <v>0</v>
      </c>
    </row>
    <row r="35" spans="1:7" ht="24.95" customHeight="1" x14ac:dyDescent="0.25">
      <c r="A35" s="96"/>
      <c r="B35" s="96"/>
      <c r="C35" s="101" t="s">
        <v>276</v>
      </c>
      <c r="D35" s="97"/>
      <c r="E35" s="97"/>
      <c r="F35" s="97"/>
      <c r="G35" s="102">
        <f>SUM(G8:G34)</f>
        <v>0</v>
      </c>
    </row>
    <row r="36" spans="1:7" ht="24.95" customHeight="1" x14ac:dyDescent="0.25">
      <c r="A36" s="96"/>
      <c r="B36" s="96"/>
      <c r="C36" s="101"/>
      <c r="D36" s="97"/>
      <c r="E36" s="97"/>
      <c r="F36" s="97"/>
      <c r="G36" s="102"/>
    </row>
    <row r="37" spans="1:7" ht="24.95" customHeight="1" x14ac:dyDescent="0.25">
      <c r="A37" s="96"/>
      <c r="B37" s="96"/>
      <c r="C37" s="101"/>
      <c r="D37" s="97"/>
      <c r="E37" s="97"/>
      <c r="F37" s="97"/>
      <c r="G37" s="102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>
      <c r="A46" s="93"/>
      <c r="B46" s="93"/>
      <c r="C46" s="103" t="s">
        <v>277</v>
      </c>
      <c r="D46" s="95" t="s">
        <v>236</v>
      </c>
      <c r="E46" s="95" t="s">
        <v>237</v>
      </c>
      <c r="F46" s="95" t="s">
        <v>238</v>
      </c>
      <c r="G46" s="95" t="s">
        <v>239</v>
      </c>
    </row>
    <row r="47" spans="1:7" ht="24.95" customHeight="1" x14ac:dyDescent="0.25">
      <c r="A47" s="96">
        <v>28</v>
      </c>
      <c r="B47" s="96" t="s">
        <v>278</v>
      </c>
      <c r="C47" s="97" t="s">
        <v>279</v>
      </c>
      <c r="D47" s="97" t="s">
        <v>280</v>
      </c>
      <c r="E47" s="97">
        <v>12</v>
      </c>
      <c r="F47" s="97"/>
      <c r="G47" s="99">
        <f>E47*F47</f>
        <v>0</v>
      </c>
    </row>
    <row r="48" spans="1:7" ht="24.95" customHeight="1" x14ac:dyDescent="0.25">
      <c r="A48" s="96">
        <v>29</v>
      </c>
      <c r="B48" s="96" t="s">
        <v>278</v>
      </c>
      <c r="C48" s="97" t="s">
        <v>281</v>
      </c>
      <c r="D48" s="97" t="s">
        <v>280</v>
      </c>
      <c r="E48" s="97">
        <v>8</v>
      </c>
      <c r="F48" s="97"/>
      <c r="G48" s="99">
        <f t="shared" ref="G48:G50" si="1">E48*F48</f>
        <v>0</v>
      </c>
    </row>
    <row r="49" spans="1:7" ht="24.95" customHeight="1" x14ac:dyDescent="0.25">
      <c r="A49" s="96">
        <v>30</v>
      </c>
      <c r="B49" s="96" t="s">
        <v>278</v>
      </c>
      <c r="C49" s="97" t="s">
        <v>282</v>
      </c>
      <c r="D49" s="97" t="s">
        <v>280</v>
      </c>
      <c r="E49" s="97">
        <v>10</v>
      </c>
      <c r="F49" s="97"/>
      <c r="G49" s="99">
        <f t="shared" si="1"/>
        <v>0</v>
      </c>
    </row>
    <row r="50" spans="1:7" ht="24.95" customHeight="1" x14ac:dyDescent="0.25">
      <c r="A50" s="96">
        <v>31</v>
      </c>
      <c r="B50" s="96" t="s">
        <v>278</v>
      </c>
      <c r="C50" s="97" t="s">
        <v>283</v>
      </c>
      <c r="D50" s="97" t="s">
        <v>280</v>
      </c>
      <c r="E50" s="97">
        <v>10</v>
      </c>
      <c r="F50" s="97"/>
      <c r="G50" s="99">
        <f t="shared" si="1"/>
        <v>0</v>
      </c>
    </row>
    <row r="51" spans="1:7" ht="24.95" customHeight="1" x14ac:dyDescent="0.25">
      <c r="A51" s="96"/>
      <c r="B51" s="96"/>
      <c r="C51" s="101" t="s">
        <v>284</v>
      </c>
      <c r="D51" s="97"/>
      <c r="E51" s="97"/>
      <c r="F51" s="97"/>
      <c r="G51" s="102">
        <f>SUM(G47:G50)</f>
        <v>0</v>
      </c>
    </row>
    <row r="52" spans="1:7" ht="24.95" customHeight="1" x14ac:dyDescent="0.25">
      <c r="A52" s="96"/>
      <c r="B52" s="96"/>
      <c r="C52" s="101"/>
      <c r="D52" s="97"/>
      <c r="E52" s="97"/>
      <c r="F52" s="97"/>
      <c r="G52" s="102"/>
    </row>
    <row r="53" spans="1:7" ht="24.95" customHeight="1" x14ac:dyDescent="0.25">
      <c r="A53" s="104"/>
      <c r="B53" s="104"/>
      <c r="C53" s="105" t="s">
        <v>285</v>
      </c>
      <c r="D53" s="104"/>
      <c r="E53" s="105"/>
      <c r="F53" s="105"/>
      <c r="G53" s="106">
        <f>SUM(G51,G35)</f>
        <v>0</v>
      </c>
    </row>
    <row r="54" spans="1:7" x14ac:dyDescent="0.25">
      <c r="D54" s="54"/>
      <c r="E54" s="92"/>
      <c r="F54" s="92"/>
      <c r="G54" s="52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"/>
  <sheetViews>
    <sheetView topLeftCell="A265" workbookViewId="0">
      <selection activeCell="F284" sqref="F284"/>
    </sheetView>
  </sheetViews>
  <sheetFormatPr defaultRowHeight="15" x14ac:dyDescent="0.25"/>
  <cols>
    <col min="1" max="1" width="4.28515625" customWidth="1"/>
    <col min="2" max="2" width="11.42578125" customWidth="1"/>
    <col min="3" max="3" width="66.42578125" customWidth="1"/>
    <col min="4" max="4" width="6.85546875" customWidth="1"/>
    <col min="5" max="5" width="7.5703125" customWidth="1"/>
    <col min="6" max="6" width="11.140625" customWidth="1"/>
    <col min="7" max="7" width="17.42578125" customWidth="1"/>
  </cols>
  <sheetData>
    <row r="1" spans="1:7" x14ac:dyDescent="0.25">
      <c r="A1" s="78"/>
      <c r="B1" s="6"/>
      <c r="C1" s="1"/>
      <c r="D1" s="1"/>
      <c r="E1" s="1"/>
      <c r="F1" s="1"/>
      <c r="G1" s="1"/>
    </row>
    <row r="2" spans="1:7" x14ac:dyDescent="0.25">
      <c r="A2" s="2" t="s">
        <v>0</v>
      </c>
      <c r="B2" s="3"/>
      <c r="C2" s="4"/>
      <c r="D2" s="7" t="s">
        <v>165</v>
      </c>
      <c r="E2" s="6"/>
      <c r="F2" s="6"/>
      <c r="G2" s="6"/>
    </row>
    <row r="3" spans="1:7" x14ac:dyDescent="0.25">
      <c r="A3" s="2" t="s">
        <v>230</v>
      </c>
      <c r="B3" s="3"/>
      <c r="C3" s="4"/>
      <c r="D3" s="7" t="s">
        <v>164</v>
      </c>
      <c r="E3" s="5"/>
      <c r="F3" s="6"/>
      <c r="G3" s="6"/>
    </row>
    <row r="4" spans="1:7" x14ac:dyDescent="0.25">
      <c r="A4" s="2" t="s">
        <v>286</v>
      </c>
      <c r="B4" s="6"/>
      <c r="C4" s="1"/>
      <c r="D4" s="7" t="s">
        <v>232</v>
      </c>
      <c r="E4" s="5"/>
      <c r="F4" s="6"/>
      <c r="G4" s="6"/>
    </row>
    <row r="5" spans="1:7" x14ac:dyDescent="0.25">
      <c r="A5" s="2" t="s">
        <v>233</v>
      </c>
      <c r="B5" s="7"/>
      <c r="C5" s="8"/>
      <c r="D5" s="7" t="s">
        <v>234</v>
      </c>
      <c r="E5" s="3"/>
      <c r="F5" s="3"/>
      <c r="G5" s="6"/>
    </row>
    <row r="6" spans="1:7" ht="22.5" x14ac:dyDescent="0.25">
      <c r="A6" s="9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x14ac:dyDescent="0.25">
      <c r="A7" s="11"/>
      <c r="B7" s="11"/>
      <c r="C7" s="12" t="s">
        <v>287</v>
      </c>
      <c r="D7" s="13" t="s">
        <v>236</v>
      </c>
      <c r="E7" s="14" t="s">
        <v>237</v>
      </c>
      <c r="F7" s="14" t="s">
        <v>238</v>
      </c>
      <c r="G7" s="15" t="s">
        <v>239</v>
      </c>
    </row>
    <row r="8" spans="1:7" x14ac:dyDescent="0.25">
      <c r="A8" s="51">
        <v>1</v>
      </c>
      <c r="B8" s="52" t="s">
        <v>288</v>
      </c>
      <c r="C8" s="107" t="s">
        <v>289</v>
      </c>
      <c r="D8" s="44" t="s">
        <v>290</v>
      </c>
      <c r="E8" s="32">
        <v>0.3</v>
      </c>
      <c r="F8" s="32">
        <v>0</v>
      </c>
      <c r="G8" s="39">
        <f>PRODUCT(E8,F8)</f>
        <v>0</v>
      </c>
    </row>
    <row r="9" spans="1:7" x14ac:dyDescent="0.25">
      <c r="A9" s="33">
        <v>2</v>
      </c>
      <c r="B9" s="17" t="s">
        <v>291</v>
      </c>
      <c r="C9" s="19" t="s">
        <v>292</v>
      </c>
      <c r="D9" s="19" t="s">
        <v>58</v>
      </c>
      <c r="E9" s="20">
        <v>3</v>
      </c>
      <c r="F9" s="20">
        <v>0</v>
      </c>
      <c r="G9" s="21">
        <f t="shared" ref="G9:G23" si="0">PRODUCT(E9,F9)</f>
        <v>0</v>
      </c>
    </row>
    <row r="10" spans="1:7" x14ac:dyDescent="0.25">
      <c r="A10" s="33">
        <v>3</v>
      </c>
      <c r="B10" s="17" t="s">
        <v>293</v>
      </c>
      <c r="C10" s="19" t="s">
        <v>294</v>
      </c>
      <c r="D10" s="19" t="s">
        <v>58</v>
      </c>
      <c r="E10" s="20">
        <v>1</v>
      </c>
      <c r="F10" s="32">
        <v>0</v>
      </c>
      <c r="G10" s="21">
        <f t="shared" si="0"/>
        <v>0</v>
      </c>
    </row>
    <row r="11" spans="1:7" x14ac:dyDescent="0.25">
      <c r="A11" s="33">
        <v>4</v>
      </c>
      <c r="B11" s="17" t="s">
        <v>295</v>
      </c>
      <c r="C11" s="19" t="s">
        <v>296</v>
      </c>
      <c r="D11" s="19" t="s">
        <v>42</v>
      </c>
      <c r="E11" s="20">
        <v>20</v>
      </c>
      <c r="F11" s="20">
        <v>0</v>
      </c>
      <c r="G11" s="21">
        <f t="shared" si="0"/>
        <v>0</v>
      </c>
    </row>
    <row r="12" spans="1:7" x14ac:dyDescent="0.25">
      <c r="A12" s="33">
        <v>5</v>
      </c>
      <c r="B12" s="17" t="s">
        <v>297</v>
      </c>
      <c r="C12" s="19" t="s">
        <v>298</v>
      </c>
      <c r="D12" s="19" t="s">
        <v>42</v>
      </c>
      <c r="E12" s="20">
        <v>9</v>
      </c>
      <c r="F12" s="32">
        <v>0</v>
      </c>
      <c r="G12" s="21">
        <f t="shared" si="0"/>
        <v>0</v>
      </c>
    </row>
    <row r="13" spans="1:7" x14ac:dyDescent="0.25">
      <c r="A13" s="33">
        <v>6</v>
      </c>
      <c r="B13" s="17" t="s">
        <v>299</v>
      </c>
      <c r="C13" s="19" t="s">
        <v>300</v>
      </c>
      <c r="D13" s="19" t="s">
        <v>42</v>
      </c>
      <c r="E13" s="20">
        <v>2</v>
      </c>
      <c r="F13" s="20">
        <v>0</v>
      </c>
      <c r="G13" s="21">
        <f t="shared" si="0"/>
        <v>0</v>
      </c>
    </row>
    <row r="14" spans="1:7" x14ac:dyDescent="0.25">
      <c r="A14" s="33">
        <v>7</v>
      </c>
      <c r="B14" s="17" t="s">
        <v>301</v>
      </c>
      <c r="C14" s="19" t="s">
        <v>302</v>
      </c>
      <c r="D14" s="19" t="s">
        <v>42</v>
      </c>
      <c r="E14" s="20">
        <v>2</v>
      </c>
      <c r="F14" s="32">
        <v>0</v>
      </c>
      <c r="G14" s="21">
        <f t="shared" si="0"/>
        <v>0</v>
      </c>
    </row>
    <row r="15" spans="1:7" x14ac:dyDescent="0.25">
      <c r="A15" s="33">
        <v>8</v>
      </c>
      <c r="B15" s="17" t="s">
        <v>18</v>
      </c>
      <c r="C15" s="19" t="s">
        <v>303</v>
      </c>
      <c r="D15" s="19" t="s">
        <v>42</v>
      </c>
      <c r="E15" s="20">
        <v>12</v>
      </c>
      <c r="F15" s="20">
        <v>0</v>
      </c>
      <c r="G15" s="21">
        <f t="shared" si="0"/>
        <v>0</v>
      </c>
    </row>
    <row r="16" spans="1:7" x14ac:dyDescent="0.25">
      <c r="A16" s="33">
        <v>9</v>
      </c>
      <c r="B16" s="17" t="s">
        <v>18</v>
      </c>
      <c r="C16" s="18" t="s">
        <v>304</v>
      </c>
      <c r="D16" s="19" t="s">
        <v>42</v>
      </c>
      <c r="E16" s="20">
        <v>25</v>
      </c>
      <c r="F16" s="32">
        <v>0</v>
      </c>
      <c r="G16" s="21">
        <f t="shared" si="0"/>
        <v>0</v>
      </c>
    </row>
    <row r="17" spans="1:7" x14ac:dyDescent="0.25">
      <c r="A17" s="33">
        <v>10</v>
      </c>
      <c r="B17" s="17" t="s">
        <v>18</v>
      </c>
      <c r="C17" s="18" t="s">
        <v>305</v>
      </c>
      <c r="D17" s="19" t="s">
        <v>42</v>
      </c>
      <c r="E17" s="20">
        <v>15</v>
      </c>
      <c r="F17" s="20">
        <v>0</v>
      </c>
      <c r="G17" s="21">
        <f t="shared" si="0"/>
        <v>0</v>
      </c>
    </row>
    <row r="18" spans="1:7" x14ac:dyDescent="0.25">
      <c r="A18" s="33">
        <v>11</v>
      </c>
      <c r="B18" s="17" t="s">
        <v>306</v>
      </c>
      <c r="C18" s="18" t="s">
        <v>307</v>
      </c>
      <c r="D18" s="19" t="s">
        <v>58</v>
      </c>
      <c r="E18" s="20">
        <v>2</v>
      </c>
      <c r="F18" s="32">
        <v>0</v>
      </c>
      <c r="G18" s="21">
        <f t="shared" si="0"/>
        <v>0</v>
      </c>
    </row>
    <row r="19" spans="1:7" x14ac:dyDescent="0.25">
      <c r="A19" s="33">
        <v>12</v>
      </c>
      <c r="B19" s="17" t="s">
        <v>18</v>
      </c>
      <c r="C19" s="18" t="s">
        <v>308</v>
      </c>
      <c r="D19" s="19" t="s">
        <v>58</v>
      </c>
      <c r="E19" s="20">
        <v>2</v>
      </c>
      <c r="F19" s="20">
        <v>0</v>
      </c>
      <c r="G19" s="21">
        <f t="shared" si="0"/>
        <v>0</v>
      </c>
    </row>
    <row r="20" spans="1:7" x14ac:dyDescent="0.25">
      <c r="A20" s="33">
        <v>13</v>
      </c>
      <c r="B20" s="17" t="s">
        <v>18</v>
      </c>
      <c r="C20" s="18" t="s">
        <v>309</v>
      </c>
      <c r="D20" s="19" t="s">
        <v>58</v>
      </c>
      <c r="E20" s="20">
        <v>1</v>
      </c>
      <c r="F20" s="32">
        <v>0</v>
      </c>
      <c r="G20" s="21">
        <f t="shared" si="0"/>
        <v>0</v>
      </c>
    </row>
    <row r="21" spans="1:7" x14ac:dyDescent="0.25">
      <c r="A21" s="33">
        <v>14</v>
      </c>
      <c r="B21" s="17" t="s">
        <v>18</v>
      </c>
      <c r="C21" s="18" t="s">
        <v>310</v>
      </c>
      <c r="D21" s="19" t="s">
        <v>257</v>
      </c>
      <c r="E21" s="20">
        <v>1</v>
      </c>
      <c r="F21" s="20">
        <v>0</v>
      </c>
      <c r="G21" s="21">
        <f t="shared" si="0"/>
        <v>0</v>
      </c>
    </row>
    <row r="22" spans="1:7" x14ac:dyDescent="0.25">
      <c r="A22" s="33">
        <v>15</v>
      </c>
      <c r="B22" s="17" t="s">
        <v>311</v>
      </c>
      <c r="C22" s="19" t="s">
        <v>312</v>
      </c>
      <c r="D22" s="19" t="s">
        <v>42</v>
      </c>
      <c r="E22" s="20">
        <v>45</v>
      </c>
      <c r="F22" s="32">
        <v>0</v>
      </c>
      <c r="G22" s="21">
        <f t="shared" si="0"/>
        <v>0</v>
      </c>
    </row>
    <row r="23" spans="1:7" x14ac:dyDescent="0.25">
      <c r="A23" s="33">
        <v>16</v>
      </c>
      <c r="B23" s="85" t="s">
        <v>313</v>
      </c>
      <c r="C23" s="19" t="s">
        <v>314</v>
      </c>
      <c r="D23" s="19" t="s">
        <v>266</v>
      </c>
      <c r="E23" s="20">
        <v>0.2</v>
      </c>
      <c r="F23" s="20">
        <v>0</v>
      </c>
      <c r="G23" s="21">
        <f t="shared" si="0"/>
        <v>0</v>
      </c>
    </row>
    <row r="24" spans="1:7" x14ac:dyDescent="0.25">
      <c r="A24" s="51"/>
      <c r="C24" s="54" t="s">
        <v>315</v>
      </c>
      <c r="D24" s="19"/>
      <c r="E24" s="20"/>
      <c r="F24" s="20"/>
      <c r="G24" s="69">
        <f>SUM(G8:G23)</f>
        <v>0</v>
      </c>
    </row>
    <row r="25" spans="1:7" x14ac:dyDescent="0.25">
      <c r="A25" s="51"/>
      <c r="C25" s="54"/>
      <c r="D25" s="19"/>
      <c r="E25" s="20"/>
      <c r="F25" s="20"/>
      <c r="G25" s="69"/>
    </row>
    <row r="26" spans="1:7" x14ac:dyDescent="0.25">
      <c r="A26" s="87"/>
      <c r="B26" s="11"/>
      <c r="C26" s="80" t="s">
        <v>316</v>
      </c>
      <c r="D26" s="13" t="s">
        <v>236</v>
      </c>
      <c r="E26" s="14" t="s">
        <v>237</v>
      </c>
      <c r="F26" s="14" t="s">
        <v>238</v>
      </c>
      <c r="G26" s="15" t="s">
        <v>239</v>
      </c>
    </row>
    <row r="27" spans="1:7" ht="43.5" customHeight="1" x14ac:dyDescent="0.25">
      <c r="A27" s="51">
        <v>17</v>
      </c>
      <c r="B27" s="108" t="s">
        <v>317</v>
      </c>
      <c r="C27" s="70" t="s">
        <v>318</v>
      </c>
      <c r="D27" s="98" t="s">
        <v>290</v>
      </c>
      <c r="E27" s="109">
        <v>1.2</v>
      </c>
      <c r="F27" s="109">
        <v>0</v>
      </c>
      <c r="G27" s="110">
        <f>PRODUCT(E27,F27)</f>
        <v>0</v>
      </c>
    </row>
    <row r="28" spans="1:7" x14ac:dyDescent="0.25">
      <c r="A28" s="51">
        <v>18</v>
      </c>
      <c r="B28" s="52" t="s">
        <v>319</v>
      </c>
      <c r="C28" s="107" t="s">
        <v>320</v>
      </c>
      <c r="D28" s="98" t="s">
        <v>290</v>
      </c>
      <c r="E28" s="32">
        <v>1.2</v>
      </c>
      <c r="F28" s="32">
        <v>0</v>
      </c>
      <c r="G28" s="39">
        <f>PRODUCT(E28,F28)</f>
        <v>0</v>
      </c>
    </row>
    <row r="29" spans="1:7" x14ac:dyDescent="0.25">
      <c r="A29" s="23">
        <v>19</v>
      </c>
      <c r="B29" s="85" t="s">
        <v>321</v>
      </c>
      <c r="C29" s="107" t="s">
        <v>322</v>
      </c>
      <c r="D29" s="98" t="s">
        <v>290</v>
      </c>
      <c r="E29" s="32">
        <v>1.2</v>
      </c>
      <c r="F29" s="109">
        <v>0</v>
      </c>
      <c r="G29" s="39">
        <f>PRODUCT(E29,F29)</f>
        <v>0</v>
      </c>
    </row>
    <row r="30" spans="1:7" x14ac:dyDescent="0.25">
      <c r="A30" s="23">
        <v>20</v>
      </c>
      <c r="B30" s="85" t="s">
        <v>323</v>
      </c>
      <c r="C30" s="107" t="s">
        <v>324</v>
      </c>
      <c r="D30" s="98" t="s">
        <v>290</v>
      </c>
      <c r="E30" s="32">
        <v>2.4</v>
      </c>
      <c r="F30" s="32">
        <v>0</v>
      </c>
      <c r="G30" s="39">
        <f>PRODUCT(E30,F30)</f>
        <v>0</v>
      </c>
    </row>
    <row r="31" spans="1:7" x14ac:dyDescent="0.25">
      <c r="A31" s="23">
        <v>21</v>
      </c>
      <c r="B31" s="85" t="s">
        <v>325</v>
      </c>
      <c r="C31" s="107" t="s">
        <v>326</v>
      </c>
      <c r="D31" s="98" t="s">
        <v>290</v>
      </c>
      <c r="E31" s="32">
        <v>2.4</v>
      </c>
      <c r="F31" s="109">
        <v>0</v>
      </c>
      <c r="G31" s="39">
        <f>PRODUCT(E31,F31)</f>
        <v>0</v>
      </c>
    </row>
    <row r="32" spans="1:7" x14ac:dyDescent="0.25">
      <c r="A32" s="51">
        <v>22</v>
      </c>
      <c r="B32" s="85" t="s">
        <v>327</v>
      </c>
      <c r="C32" s="107" t="s">
        <v>328</v>
      </c>
      <c r="D32" s="98" t="s">
        <v>290</v>
      </c>
      <c r="E32" s="32">
        <v>1.2</v>
      </c>
      <c r="F32" s="32">
        <v>0</v>
      </c>
      <c r="G32" s="39">
        <f t="shared" ref="G32:G38" si="1">PRODUCT(E32,F32)</f>
        <v>0</v>
      </c>
    </row>
    <row r="33" spans="1:7" x14ac:dyDescent="0.25">
      <c r="A33" s="51">
        <v>23</v>
      </c>
      <c r="B33" s="85" t="s">
        <v>329</v>
      </c>
      <c r="C33" s="107" t="s">
        <v>330</v>
      </c>
      <c r="D33" s="98" t="s">
        <v>290</v>
      </c>
      <c r="E33" s="32">
        <v>6</v>
      </c>
      <c r="F33" s="109">
        <v>0</v>
      </c>
      <c r="G33" s="39">
        <f t="shared" si="1"/>
        <v>0</v>
      </c>
    </row>
    <row r="34" spans="1:7" x14ac:dyDescent="0.25">
      <c r="A34" s="51">
        <v>24</v>
      </c>
      <c r="B34" s="85" t="s">
        <v>327</v>
      </c>
      <c r="C34" s="107" t="s">
        <v>331</v>
      </c>
      <c r="D34" s="98" t="s">
        <v>290</v>
      </c>
      <c r="E34" s="32">
        <v>1.2</v>
      </c>
      <c r="F34" s="32">
        <v>0</v>
      </c>
      <c r="G34" s="39">
        <f t="shared" si="1"/>
        <v>0</v>
      </c>
    </row>
    <row r="35" spans="1:7" x14ac:dyDescent="0.25">
      <c r="A35" s="16">
        <v>25</v>
      </c>
      <c r="B35" s="85" t="s">
        <v>329</v>
      </c>
      <c r="C35" s="107" t="s">
        <v>332</v>
      </c>
      <c r="D35" s="98" t="s">
        <v>290</v>
      </c>
      <c r="E35" s="32">
        <v>6</v>
      </c>
      <c r="F35" s="109">
        <v>0</v>
      </c>
      <c r="G35" s="39">
        <f t="shared" si="1"/>
        <v>0</v>
      </c>
    </row>
    <row r="36" spans="1:7" x14ac:dyDescent="0.25">
      <c r="A36" s="51">
        <v>26</v>
      </c>
      <c r="B36" s="85" t="s">
        <v>333</v>
      </c>
      <c r="C36" s="107" t="s">
        <v>334</v>
      </c>
      <c r="D36" s="98" t="s">
        <v>290</v>
      </c>
      <c r="E36" s="32">
        <v>0.9</v>
      </c>
      <c r="F36" s="32">
        <v>0</v>
      </c>
      <c r="G36" s="39">
        <f t="shared" si="1"/>
        <v>0</v>
      </c>
    </row>
    <row r="37" spans="1:7" x14ac:dyDescent="0.25">
      <c r="A37" s="51">
        <v>27</v>
      </c>
      <c r="B37" s="52" t="s">
        <v>18</v>
      </c>
      <c r="C37" s="107" t="s">
        <v>335</v>
      </c>
      <c r="D37" s="98" t="s">
        <v>290</v>
      </c>
      <c r="E37" s="32">
        <v>0.9</v>
      </c>
      <c r="F37" s="109">
        <v>0</v>
      </c>
      <c r="G37" s="39">
        <f t="shared" si="1"/>
        <v>0</v>
      </c>
    </row>
    <row r="38" spans="1:7" x14ac:dyDescent="0.25">
      <c r="A38" s="53">
        <v>28</v>
      </c>
      <c r="B38" s="52" t="s">
        <v>18</v>
      </c>
      <c r="C38" s="111" t="s">
        <v>336</v>
      </c>
      <c r="D38" s="98" t="s">
        <v>290</v>
      </c>
      <c r="E38" s="32">
        <v>1.2</v>
      </c>
      <c r="F38" s="32">
        <v>0</v>
      </c>
      <c r="G38" s="39">
        <f t="shared" si="1"/>
        <v>0</v>
      </c>
    </row>
    <row r="39" spans="1:7" x14ac:dyDescent="0.25">
      <c r="A39" s="96"/>
      <c r="C39" s="112" t="s">
        <v>337</v>
      </c>
      <c r="D39" s="74"/>
      <c r="E39" s="113"/>
      <c r="F39" s="113"/>
      <c r="G39" s="114">
        <f>SUM(G27:G38)</f>
        <v>0</v>
      </c>
    </row>
    <row r="40" spans="1:7" x14ac:dyDescent="0.25">
      <c r="A40" s="51"/>
      <c r="C40" s="54"/>
      <c r="D40" s="19"/>
      <c r="E40" s="20"/>
      <c r="F40" s="20"/>
      <c r="G40" s="69"/>
    </row>
    <row r="41" spans="1:7" x14ac:dyDescent="0.25">
      <c r="A41" s="87"/>
      <c r="B41" s="11"/>
      <c r="C41" s="12" t="s">
        <v>338</v>
      </c>
      <c r="D41" s="13" t="s">
        <v>236</v>
      </c>
      <c r="E41" s="14" t="s">
        <v>237</v>
      </c>
      <c r="F41" s="14" t="s">
        <v>238</v>
      </c>
      <c r="G41" s="15" t="s">
        <v>239</v>
      </c>
    </row>
    <row r="42" spans="1:7" x14ac:dyDescent="0.25">
      <c r="A42" s="33">
        <v>29</v>
      </c>
      <c r="B42" s="17" t="s">
        <v>339</v>
      </c>
      <c r="C42" s="19" t="s">
        <v>340</v>
      </c>
      <c r="D42" s="19" t="s">
        <v>42</v>
      </c>
      <c r="E42" s="20">
        <v>14</v>
      </c>
      <c r="F42" s="20">
        <v>0</v>
      </c>
      <c r="G42" s="21">
        <f t="shared" ref="G42:G92" si="2">PRODUCT(E42,F42)</f>
        <v>0</v>
      </c>
    </row>
    <row r="43" spans="1:7" x14ac:dyDescent="0.25">
      <c r="A43" s="33">
        <v>30</v>
      </c>
      <c r="B43" s="17" t="s">
        <v>341</v>
      </c>
      <c r="C43" s="18" t="s">
        <v>342</v>
      </c>
      <c r="D43" s="19" t="s">
        <v>42</v>
      </c>
      <c r="E43" s="20">
        <v>1</v>
      </c>
      <c r="F43" s="20">
        <v>0</v>
      </c>
      <c r="G43" s="21">
        <f t="shared" si="2"/>
        <v>0</v>
      </c>
    </row>
    <row r="44" spans="1:7" x14ac:dyDescent="0.25">
      <c r="A44" s="33">
        <v>31</v>
      </c>
      <c r="B44" s="17" t="s">
        <v>343</v>
      </c>
      <c r="C44" s="18" t="s">
        <v>344</v>
      </c>
      <c r="D44" s="19" t="s">
        <v>42</v>
      </c>
      <c r="E44" s="20">
        <v>5</v>
      </c>
      <c r="F44" s="20">
        <v>0</v>
      </c>
      <c r="G44" s="21">
        <f t="shared" si="2"/>
        <v>0</v>
      </c>
    </row>
    <row r="45" spans="1:7" x14ac:dyDescent="0.25">
      <c r="A45" s="33">
        <v>32</v>
      </c>
      <c r="B45" s="17" t="s">
        <v>345</v>
      </c>
      <c r="C45" s="18" t="s">
        <v>346</v>
      </c>
      <c r="D45" s="19" t="s">
        <v>42</v>
      </c>
      <c r="E45" s="20">
        <v>22</v>
      </c>
      <c r="F45" s="20">
        <v>0</v>
      </c>
      <c r="G45" s="21">
        <f t="shared" si="2"/>
        <v>0</v>
      </c>
    </row>
    <row r="46" spans="1:7" x14ac:dyDescent="0.25">
      <c r="A46" s="33">
        <v>33</v>
      </c>
      <c r="B46" s="17" t="s">
        <v>347</v>
      </c>
      <c r="C46" s="19" t="s">
        <v>348</v>
      </c>
      <c r="D46" s="19" t="s">
        <v>42</v>
      </c>
      <c r="E46" s="20">
        <v>4</v>
      </c>
      <c r="F46" s="20">
        <v>0</v>
      </c>
      <c r="G46" s="21">
        <f t="shared" si="2"/>
        <v>0</v>
      </c>
    </row>
    <row r="47" spans="1:7" x14ac:dyDescent="0.25">
      <c r="A47" s="33">
        <v>34</v>
      </c>
      <c r="B47" s="17" t="s">
        <v>339</v>
      </c>
      <c r="C47" s="19" t="s">
        <v>349</v>
      </c>
      <c r="D47" s="19" t="s">
        <v>42</v>
      </c>
      <c r="E47" s="20">
        <v>1</v>
      </c>
      <c r="F47" s="20">
        <v>0</v>
      </c>
      <c r="G47" s="21">
        <f t="shared" si="2"/>
        <v>0</v>
      </c>
    </row>
    <row r="48" spans="1:7" x14ac:dyDescent="0.25">
      <c r="A48" s="33">
        <v>35</v>
      </c>
      <c r="B48" s="17" t="s">
        <v>341</v>
      </c>
      <c r="C48" s="19" t="s">
        <v>350</v>
      </c>
      <c r="D48" s="19" t="s">
        <v>42</v>
      </c>
      <c r="E48" s="20">
        <v>20</v>
      </c>
      <c r="F48" s="20">
        <v>0</v>
      </c>
      <c r="G48" s="21">
        <f t="shared" si="2"/>
        <v>0</v>
      </c>
    </row>
    <row r="49" spans="1:7" x14ac:dyDescent="0.25">
      <c r="A49" s="33">
        <v>36</v>
      </c>
      <c r="B49" s="17" t="s">
        <v>343</v>
      </c>
      <c r="C49" s="19" t="s">
        <v>351</v>
      </c>
      <c r="D49" s="19" t="s">
        <v>42</v>
      </c>
      <c r="E49" s="20">
        <v>8</v>
      </c>
      <c r="F49" s="20">
        <v>0</v>
      </c>
      <c r="G49" s="21">
        <f t="shared" si="2"/>
        <v>0</v>
      </c>
    </row>
    <row r="50" spans="1:7" x14ac:dyDescent="0.25">
      <c r="A50" s="33">
        <v>37</v>
      </c>
      <c r="B50" s="17" t="s">
        <v>352</v>
      </c>
      <c r="C50" s="19" t="s">
        <v>353</v>
      </c>
      <c r="D50" s="19" t="s">
        <v>42</v>
      </c>
      <c r="E50" s="20">
        <v>8</v>
      </c>
      <c r="F50" s="20">
        <v>0</v>
      </c>
      <c r="G50" s="21">
        <f>PRODUCT(E50,F50)</f>
        <v>0</v>
      </c>
    </row>
    <row r="51" spans="1:7" x14ac:dyDescent="0.25">
      <c r="A51" s="33">
        <v>38</v>
      </c>
      <c r="B51" s="17" t="s">
        <v>345</v>
      </c>
      <c r="C51" s="19" t="s">
        <v>354</v>
      </c>
      <c r="D51" s="19" t="s">
        <v>42</v>
      </c>
      <c r="E51" s="20">
        <v>2</v>
      </c>
      <c r="F51" s="20">
        <v>0</v>
      </c>
      <c r="G51" s="21">
        <f>PRODUCT(E51,F51)</f>
        <v>0</v>
      </c>
    </row>
    <row r="52" spans="1:7" x14ac:dyDescent="0.25">
      <c r="A52" s="33">
        <v>39</v>
      </c>
      <c r="B52" s="17" t="s">
        <v>355</v>
      </c>
      <c r="C52" s="18" t="s">
        <v>356</v>
      </c>
      <c r="D52" s="19" t="s">
        <v>42</v>
      </c>
      <c r="E52" s="20">
        <v>8</v>
      </c>
      <c r="F52" s="20">
        <v>0</v>
      </c>
      <c r="G52" s="21">
        <f>PRODUCT(E52,F52)</f>
        <v>0</v>
      </c>
    </row>
    <row r="53" spans="1:7" x14ac:dyDescent="0.25">
      <c r="A53" s="33">
        <v>40</v>
      </c>
      <c r="B53" s="17" t="s">
        <v>357</v>
      </c>
      <c r="C53" s="18" t="s">
        <v>358</v>
      </c>
      <c r="D53" s="19" t="s">
        <v>42</v>
      </c>
      <c r="E53" s="20">
        <v>6</v>
      </c>
      <c r="F53" s="20">
        <v>0</v>
      </c>
      <c r="G53" s="21">
        <f>PRODUCT(E53,F53)</f>
        <v>0</v>
      </c>
    </row>
    <row r="54" spans="1:7" x14ac:dyDescent="0.25">
      <c r="A54" s="33">
        <v>41</v>
      </c>
      <c r="B54" s="17" t="s">
        <v>359</v>
      </c>
      <c r="C54" s="18" t="s">
        <v>360</v>
      </c>
      <c r="D54" s="19" t="s">
        <v>42</v>
      </c>
      <c r="E54" s="20">
        <v>7</v>
      </c>
      <c r="F54" s="20">
        <v>0</v>
      </c>
      <c r="G54" s="21">
        <f>PRODUCT(E54,F54)</f>
        <v>0</v>
      </c>
    </row>
    <row r="55" spans="1:7" x14ac:dyDescent="0.25">
      <c r="A55" s="33">
        <v>42</v>
      </c>
      <c r="B55" s="17" t="s">
        <v>361</v>
      </c>
      <c r="C55" s="18" t="s">
        <v>362</v>
      </c>
      <c r="D55" s="19" t="s">
        <v>42</v>
      </c>
      <c r="E55" s="20">
        <v>4</v>
      </c>
      <c r="F55" s="20">
        <v>0</v>
      </c>
      <c r="G55" s="21">
        <f t="shared" si="2"/>
        <v>0</v>
      </c>
    </row>
    <row r="56" spans="1:7" x14ac:dyDescent="0.25">
      <c r="A56" s="33">
        <v>43</v>
      </c>
      <c r="B56" s="17" t="s">
        <v>363</v>
      </c>
      <c r="C56" s="18" t="s">
        <v>364</v>
      </c>
      <c r="D56" s="19" t="s">
        <v>42</v>
      </c>
      <c r="E56" s="20">
        <v>7</v>
      </c>
      <c r="F56" s="20">
        <v>0</v>
      </c>
      <c r="G56" s="21">
        <f t="shared" si="2"/>
        <v>0</v>
      </c>
    </row>
    <row r="57" spans="1:7" x14ac:dyDescent="0.25">
      <c r="A57" s="33">
        <v>44</v>
      </c>
      <c r="B57" s="17" t="s">
        <v>365</v>
      </c>
      <c r="C57" s="18" t="s">
        <v>366</v>
      </c>
      <c r="D57" s="19" t="s">
        <v>42</v>
      </c>
      <c r="E57" s="20">
        <v>15</v>
      </c>
      <c r="F57" s="20">
        <v>0</v>
      </c>
      <c r="G57" s="21">
        <f t="shared" si="2"/>
        <v>0</v>
      </c>
    </row>
    <row r="58" spans="1:7" x14ac:dyDescent="0.25">
      <c r="A58" s="33">
        <v>45</v>
      </c>
      <c r="B58" s="17" t="s">
        <v>367</v>
      </c>
      <c r="C58" s="18" t="s">
        <v>368</v>
      </c>
      <c r="D58" s="19" t="s">
        <v>42</v>
      </c>
      <c r="E58" s="20">
        <v>6</v>
      </c>
      <c r="F58" s="20">
        <v>0</v>
      </c>
      <c r="G58" s="21">
        <f t="shared" si="2"/>
        <v>0</v>
      </c>
    </row>
    <row r="59" spans="1:7" x14ac:dyDescent="0.25">
      <c r="A59" s="33">
        <v>46</v>
      </c>
      <c r="B59" s="17" t="s">
        <v>369</v>
      </c>
      <c r="C59" s="18" t="s">
        <v>370</v>
      </c>
      <c r="D59" s="19" t="s">
        <v>42</v>
      </c>
      <c r="E59" s="20">
        <v>8</v>
      </c>
      <c r="F59" s="20">
        <v>0</v>
      </c>
      <c r="G59" s="21">
        <f>PRODUCT(E59,F59)</f>
        <v>0</v>
      </c>
    </row>
    <row r="60" spans="1:7" x14ac:dyDescent="0.25">
      <c r="A60" s="33">
        <v>47</v>
      </c>
      <c r="B60" s="17" t="s">
        <v>371</v>
      </c>
      <c r="C60" s="18" t="s">
        <v>372</v>
      </c>
      <c r="D60" s="19" t="s">
        <v>42</v>
      </c>
      <c r="E60" s="20">
        <v>24</v>
      </c>
      <c r="F60" s="20">
        <v>0</v>
      </c>
      <c r="G60" s="21">
        <f t="shared" si="2"/>
        <v>0</v>
      </c>
    </row>
    <row r="61" spans="1:7" x14ac:dyDescent="0.25">
      <c r="A61" s="33">
        <v>48</v>
      </c>
      <c r="B61" s="17" t="s">
        <v>18</v>
      </c>
      <c r="C61" s="19" t="s">
        <v>373</v>
      </c>
      <c r="D61" s="19" t="s">
        <v>58</v>
      </c>
      <c r="E61" s="20">
        <v>1</v>
      </c>
      <c r="F61" s="20">
        <v>0</v>
      </c>
      <c r="G61" s="21">
        <f t="shared" si="2"/>
        <v>0</v>
      </c>
    </row>
    <row r="62" spans="1:7" x14ac:dyDescent="0.25">
      <c r="A62" s="33">
        <v>49</v>
      </c>
      <c r="B62" s="17" t="s">
        <v>374</v>
      </c>
      <c r="C62" s="18" t="s">
        <v>375</v>
      </c>
      <c r="D62" s="19" t="s">
        <v>58</v>
      </c>
      <c r="E62" s="20">
        <v>1</v>
      </c>
      <c r="F62" s="20">
        <v>0</v>
      </c>
      <c r="G62" s="21">
        <f t="shared" si="2"/>
        <v>0</v>
      </c>
    </row>
    <row r="63" spans="1:7" x14ac:dyDescent="0.25">
      <c r="A63" s="33">
        <v>50</v>
      </c>
      <c r="B63" s="17" t="s">
        <v>18</v>
      </c>
      <c r="C63" s="18" t="s">
        <v>376</v>
      </c>
      <c r="D63" s="19" t="s">
        <v>58</v>
      </c>
      <c r="E63" s="20">
        <v>1</v>
      </c>
      <c r="F63" s="20">
        <v>0</v>
      </c>
      <c r="G63" s="21">
        <f t="shared" si="2"/>
        <v>0</v>
      </c>
    </row>
    <row r="64" spans="1:7" x14ac:dyDescent="0.25">
      <c r="A64" s="33">
        <v>51</v>
      </c>
      <c r="B64" s="17" t="s">
        <v>18</v>
      </c>
      <c r="C64" s="18" t="s">
        <v>377</v>
      </c>
      <c r="D64" s="19" t="s">
        <v>58</v>
      </c>
      <c r="E64" s="20">
        <v>5</v>
      </c>
      <c r="F64" s="20">
        <v>0</v>
      </c>
      <c r="G64" s="21">
        <f t="shared" si="2"/>
        <v>0</v>
      </c>
    </row>
    <row r="65" spans="1:7" x14ac:dyDescent="0.25">
      <c r="A65" s="33">
        <v>52</v>
      </c>
      <c r="B65" s="17" t="s">
        <v>18</v>
      </c>
      <c r="C65" s="18" t="s">
        <v>378</v>
      </c>
      <c r="D65" s="19" t="s">
        <v>58</v>
      </c>
      <c r="E65" s="20">
        <v>6</v>
      </c>
      <c r="F65" s="20">
        <v>0</v>
      </c>
      <c r="G65" s="21">
        <f t="shared" si="2"/>
        <v>0</v>
      </c>
    </row>
    <row r="66" spans="1:7" x14ac:dyDescent="0.25">
      <c r="A66" s="33">
        <v>53</v>
      </c>
      <c r="B66" s="17" t="s">
        <v>18</v>
      </c>
      <c r="C66" s="18" t="s">
        <v>379</v>
      </c>
      <c r="D66" s="19" t="s">
        <v>58</v>
      </c>
      <c r="E66" s="20">
        <v>4</v>
      </c>
      <c r="F66" s="20">
        <v>0</v>
      </c>
      <c r="G66" s="21">
        <f t="shared" si="2"/>
        <v>0</v>
      </c>
    </row>
    <row r="67" spans="1:7" x14ac:dyDescent="0.25">
      <c r="A67" s="33">
        <v>54</v>
      </c>
      <c r="B67" s="17" t="s">
        <v>18</v>
      </c>
      <c r="C67" s="19" t="s">
        <v>380</v>
      </c>
      <c r="D67" s="19" t="s">
        <v>58</v>
      </c>
      <c r="E67" s="20">
        <v>4</v>
      </c>
      <c r="F67" s="20">
        <v>0</v>
      </c>
      <c r="G67" s="21">
        <f t="shared" si="2"/>
        <v>0</v>
      </c>
    </row>
    <row r="68" spans="1:7" x14ac:dyDescent="0.25">
      <c r="A68" s="33">
        <v>55</v>
      </c>
      <c r="B68" s="17" t="s">
        <v>18</v>
      </c>
      <c r="C68" s="86" t="s">
        <v>381</v>
      </c>
      <c r="D68" s="19" t="s">
        <v>58</v>
      </c>
      <c r="E68" s="20">
        <v>1</v>
      </c>
      <c r="F68" s="20">
        <v>0</v>
      </c>
      <c r="G68" s="39">
        <f t="shared" si="2"/>
        <v>0</v>
      </c>
    </row>
    <row r="69" spans="1:7" x14ac:dyDescent="0.25">
      <c r="A69" s="33">
        <v>56</v>
      </c>
      <c r="B69" s="17" t="s">
        <v>18</v>
      </c>
      <c r="C69" s="19" t="s">
        <v>382</v>
      </c>
      <c r="D69" s="19" t="s">
        <v>58</v>
      </c>
      <c r="E69" s="20">
        <v>10</v>
      </c>
      <c r="F69" s="20">
        <v>0</v>
      </c>
      <c r="G69" s="21">
        <f t="shared" si="2"/>
        <v>0</v>
      </c>
    </row>
    <row r="70" spans="1:7" x14ac:dyDescent="0.25">
      <c r="A70" s="115">
        <v>57</v>
      </c>
      <c r="B70" s="116" t="s">
        <v>383</v>
      </c>
      <c r="C70" s="117" t="s">
        <v>384</v>
      </c>
      <c r="D70" s="118" t="s">
        <v>58</v>
      </c>
      <c r="E70" s="119">
        <v>1</v>
      </c>
      <c r="F70" s="20">
        <v>0</v>
      </c>
      <c r="G70" s="120">
        <f t="shared" si="2"/>
        <v>0</v>
      </c>
    </row>
    <row r="71" spans="1:7" x14ac:dyDescent="0.25">
      <c r="A71" s="115">
        <v>58</v>
      </c>
      <c r="B71" s="116" t="s">
        <v>383</v>
      </c>
      <c r="C71" s="117" t="s">
        <v>385</v>
      </c>
      <c r="D71" s="118" t="s">
        <v>58</v>
      </c>
      <c r="E71" s="119">
        <v>1</v>
      </c>
      <c r="F71" s="20">
        <v>0</v>
      </c>
      <c r="G71" s="120">
        <f t="shared" si="2"/>
        <v>0</v>
      </c>
    </row>
    <row r="72" spans="1:7" x14ac:dyDescent="0.25">
      <c r="A72" s="115">
        <v>59</v>
      </c>
      <c r="B72" s="116" t="s">
        <v>383</v>
      </c>
      <c r="C72" s="117" t="s">
        <v>386</v>
      </c>
      <c r="D72" s="118" t="s">
        <v>58</v>
      </c>
      <c r="E72" s="119">
        <v>1</v>
      </c>
      <c r="F72" s="20">
        <v>0</v>
      </c>
      <c r="G72" s="120">
        <f t="shared" si="2"/>
        <v>0</v>
      </c>
    </row>
    <row r="73" spans="1:7" x14ac:dyDescent="0.25">
      <c r="A73" s="33">
        <v>60</v>
      </c>
      <c r="B73" s="17" t="s">
        <v>18</v>
      </c>
      <c r="C73" s="18" t="s">
        <v>387</v>
      </c>
      <c r="D73" s="19" t="s">
        <v>58</v>
      </c>
      <c r="E73" s="20">
        <v>1</v>
      </c>
      <c r="F73" s="20">
        <v>0</v>
      </c>
      <c r="G73" s="21">
        <f t="shared" si="2"/>
        <v>0</v>
      </c>
    </row>
    <row r="74" spans="1:7" x14ac:dyDescent="0.25">
      <c r="A74" s="33">
        <v>61</v>
      </c>
      <c r="B74" s="17" t="s">
        <v>18</v>
      </c>
      <c r="C74" s="18" t="s">
        <v>388</v>
      </c>
      <c r="D74" s="19" t="s">
        <v>58</v>
      </c>
      <c r="E74" s="20">
        <v>1</v>
      </c>
      <c r="F74" s="20">
        <v>0</v>
      </c>
      <c r="G74" s="21">
        <f t="shared" si="2"/>
        <v>0</v>
      </c>
    </row>
    <row r="75" spans="1:7" x14ac:dyDescent="0.25">
      <c r="A75" s="33">
        <v>62</v>
      </c>
      <c r="B75" s="17" t="s">
        <v>18</v>
      </c>
      <c r="C75" s="18" t="s">
        <v>389</v>
      </c>
      <c r="D75" s="19" t="s">
        <v>58</v>
      </c>
      <c r="E75" s="20">
        <v>1</v>
      </c>
      <c r="F75" s="20">
        <v>0</v>
      </c>
      <c r="G75" s="21">
        <f t="shared" si="2"/>
        <v>0</v>
      </c>
    </row>
    <row r="76" spans="1:7" x14ac:dyDescent="0.25">
      <c r="A76" s="121">
        <v>63</v>
      </c>
      <c r="B76" s="17" t="s">
        <v>18</v>
      </c>
      <c r="C76" s="18" t="s">
        <v>390</v>
      </c>
      <c r="D76" s="19" t="s">
        <v>58</v>
      </c>
      <c r="E76" s="20">
        <v>1</v>
      </c>
      <c r="F76" s="20">
        <v>0</v>
      </c>
      <c r="G76" s="21">
        <f t="shared" si="2"/>
        <v>0</v>
      </c>
    </row>
    <row r="77" spans="1:7" x14ac:dyDescent="0.25">
      <c r="A77" s="33">
        <v>64</v>
      </c>
      <c r="B77" s="17" t="s">
        <v>18</v>
      </c>
      <c r="C77" s="31" t="s">
        <v>391</v>
      </c>
      <c r="D77" s="31" t="s">
        <v>58</v>
      </c>
      <c r="E77" s="32">
        <v>1</v>
      </c>
      <c r="F77" s="20">
        <v>0</v>
      </c>
      <c r="G77" s="39">
        <f t="shared" si="2"/>
        <v>0</v>
      </c>
    </row>
    <row r="78" spans="1:7" x14ac:dyDescent="0.25">
      <c r="A78" s="33">
        <v>65</v>
      </c>
      <c r="B78" s="17" t="s">
        <v>18</v>
      </c>
      <c r="C78" s="31" t="s">
        <v>392</v>
      </c>
      <c r="D78" s="31" t="s">
        <v>58</v>
      </c>
      <c r="E78" s="32">
        <v>1</v>
      </c>
      <c r="F78" s="20">
        <v>0</v>
      </c>
      <c r="G78" s="39">
        <f t="shared" si="2"/>
        <v>0</v>
      </c>
    </row>
    <row r="79" spans="1:7" x14ac:dyDescent="0.25">
      <c r="A79" s="121">
        <v>66</v>
      </c>
      <c r="B79" s="17" t="s">
        <v>18</v>
      </c>
      <c r="C79" s="31" t="s">
        <v>393</v>
      </c>
      <c r="D79" s="31" t="s">
        <v>58</v>
      </c>
      <c r="E79" s="32">
        <v>1</v>
      </c>
      <c r="F79" s="20">
        <v>0</v>
      </c>
      <c r="G79" s="39">
        <f t="shared" si="2"/>
        <v>0</v>
      </c>
    </row>
    <row r="80" spans="1:7" ht="21" customHeight="1" x14ac:dyDescent="0.25">
      <c r="A80" s="121">
        <v>67</v>
      </c>
      <c r="B80" s="25" t="s">
        <v>18</v>
      </c>
      <c r="C80" s="81" t="s">
        <v>394</v>
      </c>
      <c r="D80" s="81" t="s">
        <v>58</v>
      </c>
      <c r="E80" s="83">
        <v>1</v>
      </c>
      <c r="F80" s="20">
        <v>0</v>
      </c>
      <c r="G80" s="84">
        <f t="shared" si="2"/>
        <v>0</v>
      </c>
    </row>
    <row r="81" spans="1:7" ht="28.5" customHeight="1" x14ac:dyDescent="0.25">
      <c r="A81" s="115">
        <v>68</v>
      </c>
      <c r="B81" s="122" t="s">
        <v>395</v>
      </c>
      <c r="C81" s="123" t="s">
        <v>396</v>
      </c>
      <c r="D81" s="81" t="s">
        <v>58</v>
      </c>
      <c r="E81" s="83">
        <v>1</v>
      </c>
      <c r="F81" s="20">
        <v>0</v>
      </c>
      <c r="G81" s="84">
        <f t="shared" si="2"/>
        <v>0</v>
      </c>
    </row>
    <row r="82" spans="1:7" ht="39.75" customHeight="1" x14ac:dyDescent="0.25">
      <c r="A82" s="115">
        <v>69</v>
      </c>
      <c r="B82" s="122" t="s">
        <v>395</v>
      </c>
      <c r="C82" s="123" t="s">
        <v>397</v>
      </c>
      <c r="D82" s="81" t="s">
        <v>58</v>
      </c>
      <c r="E82" s="83">
        <v>1</v>
      </c>
      <c r="F82" s="20">
        <v>0</v>
      </c>
      <c r="G82" s="84">
        <f t="shared" si="2"/>
        <v>0</v>
      </c>
    </row>
    <row r="83" spans="1:7" x14ac:dyDescent="0.25">
      <c r="A83" s="115">
        <v>70</v>
      </c>
      <c r="B83" s="116" t="s">
        <v>18</v>
      </c>
      <c r="C83" s="118" t="s">
        <v>398</v>
      </c>
      <c r="D83" s="118" t="s">
        <v>58</v>
      </c>
      <c r="E83" s="124">
        <v>2</v>
      </c>
      <c r="F83" s="20">
        <v>0</v>
      </c>
      <c r="G83" s="125">
        <f t="shared" si="2"/>
        <v>0</v>
      </c>
    </row>
    <row r="84" spans="1:7" x14ac:dyDescent="0.25">
      <c r="A84" s="126">
        <v>71</v>
      </c>
      <c r="B84" s="116" t="s">
        <v>18</v>
      </c>
      <c r="C84" s="118" t="s">
        <v>399</v>
      </c>
      <c r="D84" s="118" t="s">
        <v>58</v>
      </c>
      <c r="E84" s="124">
        <v>2</v>
      </c>
      <c r="F84" s="20">
        <v>0</v>
      </c>
      <c r="G84" s="125">
        <f t="shared" si="2"/>
        <v>0</v>
      </c>
    </row>
    <row r="85" spans="1:7" x14ac:dyDescent="0.25">
      <c r="A85" s="126">
        <v>72</v>
      </c>
      <c r="B85" s="116" t="s">
        <v>18</v>
      </c>
      <c r="C85" s="118" t="s">
        <v>400</v>
      </c>
      <c r="D85" s="118" t="s">
        <v>58</v>
      </c>
      <c r="E85" s="124">
        <v>6</v>
      </c>
      <c r="F85" s="20">
        <v>0</v>
      </c>
      <c r="G85" s="125">
        <f t="shared" si="2"/>
        <v>0</v>
      </c>
    </row>
    <row r="86" spans="1:7" x14ac:dyDescent="0.25">
      <c r="A86" s="115">
        <v>73</v>
      </c>
      <c r="B86" s="127" t="s">
        <v>401</v>
      </c>
      <c r="C86" s="128" t="s">
        <v>402</v>
      </c>
      <c r="D86" s="128" t="s">
        <v>58</v>
      </c>
      <c r="E86" s="129">
        <v>2</v>
      </c>
      <c r="F86" s="20">
        <v>0</v>
      </c>
      <c r="G86" s="130">
        <f t="shared" si="2"/>
        <v>0</v>
      </c>
    </row>
    <row r="87" spans="1:7" x14ac:dyDescent="0.25">
      <c r="A87" s="115">
        <v>74</v>
      </c>
      <c r="B87" s="127" t="s">
        <v>18</v>
      </c>
      <c r="C87" s="128" t="s">
        <v>403</v>
      </c>
      <c r="D87" s="128" t="s">
        <v>58</v>
      </c>
      <c r="E87" s="129">
        <v>3</v>
      </c>
      <c r="F87" s="20">
        <v>0</v>
      </c>
      <c r="G87" s="130">
        <f t="shared" si="2"/>
        <v>0</v>
      </c>
    </row>
    <row r="88" spans="1:7" x14ac:dyDescent="0.25">
      <c r="A88" s="33">
        <v>75</v>
      </c>
      <c r="B88" s="116" t="s">
        <v>404</v>
      </c>
      <c r="C88" s="118" t="s">
        <v>405</v>
      </c>
      <c r="D88" s="118" t="s">
        <v>58</v>
      </c>
      <c r="E88" s="124">
        <v>2</v>
      </c>
      <c r="F88" s="20">
        <v>0</v>
      </c>
      <c r="G88" s="125">
        <f t="shared" si="2"/>
        <v>0</v>
      </c>
    </row>
    <row r="89" spans="1:7" x14ac:dyDescent="0.25">
      <c r="A89" s="33">
        <v>76</v>
      </c>
      <c r="B89" s="116" t="s">
        <v>18</v>
      </c>
      <c r="C89" s="118" t="s">
        <v>406</v>
      </c>
      <c r="D89" s="118" t="s">
        <v>58</v>
      </c>
      <c r="E89" s="124">
        <v>1</v>
      </c>
      <c r="F89" s="20">
        <v>0</v>
      </c>
      <c r="G89" s="125">
        <f>PRODUCT(E89,F89)</f>
        <v>0</v>
      </c>
    </row>
    <row r="90" spans="1:7" x14ac:dyDescent="0.25">
      <c r="A90" s="33">
        <v>77</v>
      </c>
      <c r="B90" s="17" t="s">
        <v>407</v>
      </c>
      <c r="C90" s="19" t="s">
        <v>408</v>
      </c>
      <c r="D90" s="19" t="s">
        <v>42</v>
      </c>
      <c r="E90" s="20">
        <v>85</v>
      </c>
      <c r="F90" s="20">
        <v>0</v>
      </c>
      <c r="G90" s="21">
        <f t="shared" si="2"/>
        <v>0</v>
      </c>
    </row>
    <row r="91" spans="1:7" x14ac:dyDescent="0.25">
      <c r="A91" s="33">
        <v>78</v>
      </c>
      <c r="B91" s="17" t="s">
        <v>409</v>
      </c>
      <c r="C91" s="19" t="s">
        <v>410</v>
      </c>
      <c r="D91" s="19" t="s">
        <v>42</v>
      </c>
      <c r="E91" s="20">
        <v>85</v>
      </c>
      <c r="F91" s="20">
        <v>0</v>
      </c>
      <c r="G91" s="21">
        <f t="shared" si="2"/>
        <v>0</v>
      </c>
    </row>
    <row r="92" spans="1:7" x14ac:dyDescent="0.25">
      <c r="A92" s="33">
        <v>79</v>
      </c>
      <c r="B92" s="85" t="s">
        <v>411</v>
      </c>
      <c r="C92" s="19" t="s">
        <v>412</v>
      </c>
      <c r="D92" s="19" t="s">
        <v>266</v>
      </c>
      <c r="E92" s="20">
        <v>0.5</v>
      </c>
      <c r="F92" s="20">
        <v>0</v>
      </c>
      <c r="G92" s="21">
        <f t="shared" si="2"/>
        <v>0</v>
      </c>
    </row>
    <row r="93" spans="1:7" x14ac:dyDescent="0.25">
      <c r="A93" s="51"/>
      <c r="C93" s="54" t="s">
        <v>413</v>
      </c>
      <c r="D93" s="19"/>
      <c r="E93" s="20"/>
      <c r="F93" s="20"/>
      <c r="G93" s="69">
        <f>SUM(G42:G92)</f>
        <v>0</v>
      </c>
    </row>
    <row r="94" spans="1:7" x14ac:dyDescent="0.25">
      <c r="A94" s="51"/>
      <c r="C94" s="54"/>
      <c r="D94" s="19"/>
      <c r="E94" s="20"/>
      <c r="F94" s="20"/>
      <c r="G94" s="69"/>
    </row>
    <row r="95" spans="1:7" x14ac:dyDescent="0.25">
      <c r="A95" s="51"/>
      <c r="C95" s="54"/>
      <c r="D95" s="19"/>
      <c r="E95" s="20"/>
      <c r="F95" s="20"/>
      <c r="G95" s="69"/>
    </row>
    <row r="96" spans="1:7" x14ac:dyDescent="0.25">
      <c r="A96" s="87"/>
      <c r="B96" s="11"/>
      <c r="C96" s="12" t="s">
        <v>414</v>
      </c>
      <c r="D96" s="13" t="s">
        <v>236</v>
      </c>
      <c r="E96" s="14" t="s">
        <v>237</v>
      </c>
      <c r="F96" s="14" t="s">
        <v>238</v>
      </c>
      <c r="G96" s="15" t="s">
        <v>239</v>
      </c>
    </row>
    <row r="97" spans="1:7" ht="17.100000000000001" customHeight="1" x14ac:dyDescent="0.25">
      <c r="A97" s="51">
        <v>80</v>
      </c>
      <c r="B97" s="108" t="s">
        <v>415</v>
      </c>
      <c r="C97" s="81" t="s">
        <v>416</v>
      </c>
      <c r="D97" s="97" t="s">
        <v>58</v>
      </c>
      <c r="E97" s="131">
        <v>1</v>
      </c>
      <c r="F97" s="131">
        <v>0</v>
      </c>
      <c r="G97" s="132">
        <f t="shared" ref="G97:G121" si="3">PRODUCT(E97,F97)</f>
        <v>0</v>
      </c>
    </row>
    <row r="98" spans="1:7" ht="17.100000000000001" customHeight="1" x14ac:dyDescent="0.25">
      <c r="A98" s="51">
        <v>81</v>
      </c>
      <c r="B98" s="108" t="s">
        <v>417</v>
      </c>
      <c r="C98" s="81" t="s">
        <v>418</v>
      </c>
      <c r="D98" s="97" t="s">
        <v>58</v>
      </c>
      <c r="E98" s="131">
        <v>4</v>
      </c>
      <c r="F98" s="131">
        <v>0</v>
      </c>
      <c r="G98" s="132">
        <f t="shared" si="3"/>
        <v>0</v>
      </c>
    </row>
    <row r="99" spans="1:7" ht="17.100000000000001" customHeight="1" x14ac:dyDescent="0.25">
      <c r="A99" s="51">
        <v>82</v>
      </c>
      <c r="B99" s="108" t="s">
        <v>419</v>
      </c>
      <c r="C99" s="81" t="s">
        <v>420</v>
      </c>
      <c r="D99" s="97" t="s">
        <v>58</v>
      </c>
      <c r="E99" s="131">
        <v>1</v>
      </c>
      <c r="F99" s="131">
        <v>0</v>
      </c>
      <c r="G99" s="132">
        <f t="shared" si="3"/>
        <v>0</v>
      </c>
    </row>
    <row r="100" spans="1:7" ht="17.100000000000001" customHeight="1" x14ac:dyDescent="0.25">
      <c r="A100" s="51">
        <v>83</v>
      </c>
      <c r="B100" s="108" t="s">
        <v>421</v>
      </c>
      <c r="C100" s="81" t="s">
        <v>422</v>
      </c>
      <c r="D100" s="97" t="s">
        <v>58</v>
      </c>
      <c r="E100" s="131">
        <v>1</v>
      </c>
      <c r="F100" s="131">
        <v>0</v>
      </c>
      <c r="G100" s="132">
        <f t="shared" si="3"/>
        <v>0</v>
      </c>
    </row>
    <row r="101" spans="1:7" ht="17.100000000000001" customHeight="1" x14ac:dyDescent="0.25">
      <c r="A101" s="51">
        <v>84</v>
      </c>
      <c r="B101" s="108" t="s">
        <v>18</v>
      </c>
      <c r="C101" s="81" t="s">
        <v>423</v>
      </c>
      <c r="D101" s="97" t="s">
        <v>58</v>
      </c>
      <c r="E101" s="131">
        <v>1</v>
      </c>
      <c r="F101" s="131">
        <v>0</v>
      </c>
      <c r="G101" s="132">
        <f t="shared" si="3"/>
        <v>0</v>
      </c>
    </row>
    <row r="102" spans="1:7" ht="17.100000000000001" customHeight="1" x14ac:dyDescent="0.25">
      <c r="A102" s="51">
        <v>85</v>
      </c>
      <c r="B102" s="108" t="s">
        <v>18</v>
      </c>
      <c r="C102" s="81" t="s">
        <v>424</v>
      </c>
      <c r="D102" s="97" t="s">
        <v>58</v>
      </c>
      <c r="E102" s="131">
        <v>2</v>
      </c>
      <c r="F102" s="131">
        <v>0</v>
      </c>
      <c r="G102" s="132">
        <f t="shared" si="3"/>
        <v>0</v>
      </c>
    </row>
    <row r="103" spans="1:7" ht="17.100000000000001" customHeight="1" x14ac:dyDescent="0.25">
      <c r="A103" s="51">
        <v>86</v>
      </c>
      <c r="B103" s="108" t="s">
        <v>18</v>
      </c>
      <c r="C103" s="81" t="s">
        <v>425</v>
      </c>
      <c r="D103" s="97" t="s">
        <v>58</v>
      </c>
      <c r="E103" s="131">
        <v>1</v>
      </c>
      <c r="F103" s="131">
        <v>0</v>
      </c>
      <c r="G103" s="132">
        <f t="shared" si="3"/>
        <v>0</v>
      </c>
    </row>
    <row r="104" spans="1:7" ht="17.100000000000001" customHeight="1" x14ac:dyDescent="0.25">
      <c r="A104" s="51">
        <v>87</v>
      </c>
      <c r="B104" s="108" t="s">
        <v>18</v>
      </c>
      <c r="C104" s="81" t="s">
        <v>426</v>
      </c>
      <c r="D104" s="97" t="s">
        <v>58</v>
      </c>
      <c r="E104" s="131">
        <v>1</v>
      </c>
      <c r="F104" s="131">
        <v>0</v>
      </c>
      <c r="G104" s="132">
        <f t="shared" si="3"/>
        <v>0</v>
      </c>
    </row>
    <row r="105" spans="1:7" x14ac:dyDescent="0.25">
      <c r="A105" s="51">
        <v>88</v>
      </c>
      <c r="B105" s="17" t="s">
        <v>427</v>
      </c>
      <c r="C105" s="19" t="s">
        <v>428</v>
      </c>
      <c r="D105" s="19" t="s">
        <v>58</v>
      </c>
      <c r="E105" s="20">
        <v>1</v>
      </c>
      <c r="F105" s="131">
        <v>0</v>
      </c>
      <c r="G105" s="21">
        <f t="shared" si="3"/>
        <v>0</v>
      </c>
    </row>
    <row r="106" spans="1:7" x14ac:dyDescent="0.25">
      <c r="A106" s="51">
        <v>89</v>
      </c>
      <c r="B106" s="17" t="s">
        <v>427</v>
      </c>
      <c r="C106" s="19" t="s">
        <v>429</v>
      </c>
      <c r="D106" s="19" t="s">
        <v>58</v>
      </c>
      <c r="E106" s="20">
        <v>1</v>
      </c>
      <c r="F106" s="131">
        <v>0</v>
      </c>
      <c r="G106" s="21">
        <f t="shared" si="3"/>
        <v>0</v>
      </c>
    </row>
    <row r="107" spans="1:7" x14ac:dyDescent="0.25">
      <c r="A107" s="51">
        <v>90</v>
      </c>
      <c r="B107" s="17" t="s">
        <v>430</v>
      </c>
      <c r="C107" s="19" t="s">
        <v>431</v>
      </c>
      <c r="D107" s="19" t="s">
        <v>58</v>
      </c>
      <c r="E107" s="20">
        <v>1</v>
      </c>
      <c r="F107" s="131">
        <v>0</v>
      </c>
      <c r="G107" s="21">
        <f t="shared" si="3"/>
        <v>0</v>
      </c>
    </row>
    <row r="108" spans="1:7" x14ac:dyDescent="0.25">
      <c r="A108" s="51">
        <v>91</v>
      </c>
      <c r="B108" s="17" t="s">
        <v>18</v>
      </c>
      <c r="C108" s="19" t="s">
        <v>432</v>
      </c>
      <c r="D108" s="19" t="s">
        <v>58</v>
      </c>
      <c r="E108" s="20">
        <v>1</v>
      </c>
      <c r="F108" s="131">
        <v>0</v>
      </c>
      <c r="G108" s="21">
        <f t="shared" si="3"/>
        <v>0</v>
      </c>
    </row>
    <row r="109" spans="1:7" x14ac:dyDescent="0.25">
      <c r="A109" s="51">
        <v>92</v>
      </c>
      <c r="B109" s="17" t="s">
        <v>18</v>
      </c>
      <c r="C109" s="19" t="s">
        <v>433</v>
      </c>
      <c r="D109" s="19" t="s">
        <v>58</v>
      </c>
      <c r="E109" s="20">
        <v>2</v>
      </c>
      <c r="F109" s="131">
        <v>0</v>
      </c>
      <c r="G109" s="21">
        <f>PRODUCT(E109,F109)</f>
        <v>0</v>
      </c>
    </row>
    <row r="110" spans="1:7" x14ac:dyDescent="0.25">
      <c r="A110" s="51">
        <v>93</v>
      </c>
      <c r="B110" s="17" t="s">
        <v>434</v>
      </c>
      <c r="C110" s="19" t="s">
        <v>435</v>
      </c>
      <c r="D110" s="19" t="s">
        <v>58</v>
      </c>
      <c r="E110" s="20">
        <v>1</v>
      </c>
      <c r="F110" s="131">
        <v>0</v>
      </c>
      <c r="G110" s="21">
        <f t="shared" si="3"/>
        <v>0</v>
      </c>
    </row>
    <row r="111" spans="1:7" x14ac:dyDescent="0.25">
      <c r="A111" s="51">
        <v>94</v>
      </c>
      <c r="B111" s="17" t="s">
        <v>434</v>
      </c>
      <c r="C111" s="19" t="s">
        <v>436</v>
      </c>
      <c r="D111" s="19" t="s">
        <v>58</v>
      </c>
      <c r="E111" s="20">
        <v>2</v>
      </c>
      <c r="F111" s="131">
        <v>0</v>
      </c>
      <c r="G111" s="21">
        <f>PRODUCT(E111,F111)</f>
        <v>0</v>
      </c>
    </row>
    <row r="112" spans="1:7" x14ac:dyDescent="0.25">
      <c r="A112" s="51">
        <v>95</v>
      </c>
      <c r="B112" s="52" t="s">
        <v>18</v>
      </c>
      <c r="C112" s="19" t="s">
        <v>437</v>
      </c>
      <c r="D112" s="19" t="s">
        <v>58</v>
      </c>
      <c r="E112" s="20">
        <v>3</v>
      </c>
      <c r="F112" s="131">
        <v>0</v>
      </c>
      <c r="G112" s="21">
        <f t="shared" si="3"/>
        <v>0</v>
      </c>
    </row>
    <row r="113" spans="1:7" x14ac:dyDescent="0.25">
      <c r="A113" s="51">
        <v>96</v>
      </c>
      <c r="B113" s="17" t="s">
        <v>18</v>
      </c>
      <c r="C113" s="19" t="s">
        <v>438</v>
      </c>
      <c r="D113" s="19" t="s">
        <v>58</v>
      </c>
      <c r="E113" s="20">
        <v>3</v>
      </c>
      <c r="F113" s="131">
        <v>0</v>
      </c>
      <c r="G113" s="21">
        <f>PRODUCT(E113,F113)</f>
        <v>0</v>
      </c>
    </row>
    <row r="114" spans="1:7" x14ac:dyDescent="0.25">
      <c r="A114" s="51">
        <v>97</v>
      </c>
      <c r="B114" s="17" t="s">
        <v>439</v>
      </c>
      <c r="C114" s="19" t="s">
        <v>440</v>
      </c>
      <c r="D114" s="19" t="s">
        <v>58</v>
      </c>
      <c r="E114" s="20">
        <v>1</v>
      </c>
      <c r="F114" s="131">
        <v>0</v>
      </c>
      <c r="G114" s="21">
        <f t="shared" si="3"/>
        <v>0</v>
      </c>
    </row>
    <row r="115" spans="1:7" x14ac:dyDescent="0.25">
      <c r="A115" s="51">
        <v>98</v>
      </c>
      <c r="B115" s="17" t="s">
        <v>439</v>
      </c>
      <c r="C115" s="19" t="s">
        <v>441</v>
      </c>
      <c r="D115" s="19" t="s">
        <v>58</v>
      </c>
      <c r="E115" s="20">
        <v>1</v>
      </c>
      <c r="F115" s="131">
        <v>0</v>
      </c>
      <c r="G115" s="21">
        <f t="shared" si="3"/>
        <v>0</v>
      </c>
    </row>
    <row r="116" spans="1:7" x14ac:dyDescent="0.25">
      <c r="A116" s="51">
        <v>99</v>
      </c>
      <c r="B116" s="17" t="s">
        <v>439</v>
      </c>
      <c r="C116" s="19" t="s">
        <v>442</v>
      </c>
      <c r="D116" s="19" t="s">
        <v>58</v>
      </c>
      <c r="E116" s="20">
        <v>1</v>
      </c>
      <c r="F116" s="131">
        <v>0</v>
      </c>
      <c r="G116" s="21">
        <f t="shared" si="3"/>
        <v>0</v>
      </c>
    </row>
    <row r="117" spans="1:7" x14ac:dyDescent="0.25">
      <c r="A117" s="51">
        <v>100</v>
      </c>
      <c r="B117" s="17" t="s">
        <v>18</v>
      </c>
      <c r="C117" s="19" t="s">
        <v>443</v>
      </c>
      <c r="D117" s="19" t="s">
        <v>257</v>
      </c>
      <c r="E117" s="20">
        <v>1</v>
      </c>
      <c r="F117" s="131">
        <v>0</v>
      </c>
      <c r="G117" s="21">
        <f t="shared" si="3"/>
        <v>0</v>
      </c>
    </row>
    <row r="118" spans="1:7" x14ac:dyDescent="0.25">
      <c r="A118" s="51">
        <v>101</v>
      </c>
      <c r="B118" s="17" t="s">
        <v>444</v>
      </c>
      <c r="C118" s="19" t="s">
        <v>445</v>
      </c>
      <c r="D118" s="19" t="s">
        <v>58</v>
      </c>
      <c r="E118" s="20">
        <v>1</v>
      </c>
      <c r="F118" s="131">
        <v>0</v>
      </c>
      <c r="G118" s="21">
        <f>PRODUCT(E118,F118)</f>
        <v>0</v>
      </c>
    </row>
    <row r="119" spans="1:7" x14ac:dyDescent="0.25">
      <c r="A119" s="51">
        <v>102</v>
      </c>
      <c r="B119" s="17" t="s">
        <v>446</v>
      </c>
      <c r="C119" s="19" t="s">
        <v>447</v>
      </c>
      <c r="D119" s="19" t="s">
        <v>58</v>
      </c>
      <c r="E119" s="20">
        <v>1</v>
      </c>
      <c r="F119" s="131">
        <v>0</v>
      </c>
      <c r="G119" s="21">
        <f>PRODUCT(E119,F119)</f>
        <v>0</v>
      </c>
    </row>
    <row r="120" spans="1:7" x14ac:dyDescent="0.25">
      <c r="A120" s="51">
        <v>103</v>
      </c>
      <c r="B120" s="17" t="s">
        <v>448</v>
      </c>
      <c r="C120" s="19" t="s">
        <v>449</v>
      </c>
      <c r="D120" s="19" t="s">
        <v>58</v>
      </c>
      <c r="E120" s="20">
        <v>1</v>
      </c>
      <c r="F120" s="131">
        <v>0</v>
      </c>
      <c r="G120" s="21">
        <f>PRODUCT(E120,F120)</f>
        <v>0</v>
      </c>
    </row>
    <row r="121" spans="1:7" x14ac:dyDescent="0.25">
      <c r="A121" s="51">
        <v>104</v>
      </c>
      <c r="B121" s="85" t="s">
        <v>411</v>
      </c>
      <c r="C121" s="19" t="s">
        <v>450</v>
      </c>
      <c r="D121" s="19" t="s">
        <v>266</v>
      </c>
      <c r="E121" s="20">
        <v>1</v>
      </c>
      <c r="F121" s="131">
        <v>0</v>
      </c>
      <c r="G121" s="21">
        <f t="shared" si="3"/>
        <v>0</v>
      </c>
    </row>
    <row r="122" spans="1:7" x14ac:dyDescent="0.25">
      <c r="A122" s="51"/>
      <c r="C122" s="54" t="s">
        <v>451</v>
      </c>
      <c r="D122" s="19"/>
      <c r="E122" s="20"/>
      <c r="F122" s="20"/>
      <c r="G122" s="69">
        <f>SUM(G97:G121)</f>
        <v>0</v>
      </c>
    </row>
    <row r="123" spans="1:7" x14ac:dyDescent="0.25">
      <c r="A123" s="51"/>
      <c r="C123" s="54"/>
      <c r="D123" s="19"/>
      <c r="E123" s="20"/>
      <c r="F123" s="20"/>
      <c r="G123" s="69"/>
    </row>
    <row r="124" spans="1:7" x14ac:dyDescent="0.25">
      <c r="A124" s="51"/>
      <c r="C124" s="54"/>
      <c r="D124" s="19"/>
      <c r="E124" s="20"/>
      <c r="F124" s="20"/>
      <c r="G124" s="69"/>
    </row>
    <row r="125" spans="1:7" x14ac:dyDescent="0.25">
      <c r="A125" s="87"/>
      <c r="B125" s="11"/>
      <c r="C125" s="12" t="s">
        <v>452</v>
      </c>
      <c r="D125" s="13" t="s">
        <v>236</v>
      </c>
      <c r="E125" s="14" t="s">
        <v>237</v>
      </c>
      <c r="F125" s="14" t="s">
        <v>238</v>
      </c>
      <c r="G125" s="15" t="s">
        <v>239</v>
      </c>
    </row>
    <row r="126" spans="1:7" x14ac:dyDescent="0.25">
      <c r="A126" s="33">
        <v>105</v>
      </c>
      <c r="B126" s="17" t="s">
        <v>18</v>
      </c>
      <c r="C126" s="19" t="s">
        <v>453</v>
      </c>
      <c r="D126" s="19" t="s">
        <v>42</v>
      </c>
      <c r="E126" s="20">
        <v>85</v>
      </c>
      <c r="F126" s="20">
        <v>0</v>
      </c>
      <c r="G126" s="21">
        <f t="shared" ref="G126:G132" si="4">PRODUCT(E126,F126)</f>
        <v>0</v>
      </c>
    </row>
    <row r="127" spans="1:7" x14ac:dyDescent="0.25">
      <c r="A127" s="33">
        <v>106</v>
      </c>
      <c r="B127" s="17" t="s">
        <v>454</v>
      </c>
      <c r="C127" s="19" t="s">
        <v>455</v>
      </c>
      <c r="D127" s="19" t="s">
        <v>42</v>
      </c>
      <c r="E127" s="20">
        <v>4</v>
      </c>
      <c r="F127" s="20">
        <v>0</v>
      </c>
      <c r="G127" s="21">
        <f>PRODUCT(E127,F127)</f>
        <v>0</v>
      </c>
    </row>
    <row r="128" spans="1:7" x14ac:dyDescent="0.25">
      <c r="A128" s="33">
        <v>107</v>
      </c>
      <c r="B128" s="17" t="s">
        <v>454</v>
      </c>
      <c r="C128" s="19" t="s">
        <v>456</v>
      </c>
      <c r="D128" s="19" t="s">
        <v>42</v>
      </c>
      <c r="E128" s="20">
        <v>15</v>
      </c>
      <c r="F128" s="20">
        <v>0</v>
      </c>
      <c r="G128" s="21">
        <f>PRODUCT(E128,F128)</f>
        <v>0</v>
      </c>
    </row>
    <row r="129" spans="1:7" x14ac:dyDescent="0.25">
      <c r="A129" s="33">
        <v>108</v>
      </c>
      <c r="B129" s="17" t="s">
        <v>454</v>
      </c>
      <c r="C129" s="19" t="s">
        <v>457</v>
      </c>
      <c r="D129" s="19" t="s">
        <v>42</v>
      </c>
      <c r="E129" s="20">
        <v>1</v>
      </c>
      <c r="F129" s="20">
        <v>0</v>
      </c>
      <c r="G129" s="21">
        <f t="shared" si="4"/>
        <v>0</v>
      </c>
    </row>
    <row r="130" spans="1:7" x14ac:dyDescent="0.25">
      <c r="A130" s="33">
        <v>109</v>
      </c>
      <c r="B130" s="17" t="s">
        <v>454</v>
      </c>
      <c r="C130" s="19" t="s">
        <v>458</v>
      </c>
      <c r="D130" s="19" t="s">
        <v>42</v>
      </c>
      <c r="E130" s="20">
        <v>5</v>
      </c>
      <c r="F130" s="20">
        <v>0</v>
      </c>
      <c r="G130" s="21">
        <f>PRODUCT(E130,F130)</f>
        <v>0</v>
      </c>
    </row>
    <row r="131" spans="1:7" x14ac:dyDescent="0.25">
      <c r="A131" s="33">
        <v>110</v>
      </c>
      <c r="B131" s="17" t="s">
        <v>454</v>
      </c>
      <c r="C131" s="19" t="s">
        <v>459</v>
      </c>
      <c r="D131" s="19" t="s">
        <v>42</v>
      </c>
      <c r="E131" s="20">
        <v>22</v>
      </c>
      <c r="F131" s="20">
        <v>0</v>
      </c>
      <c r="G131" s="21">
        <f>PRODUCT(E131,F131)</f>
        <v>0</v>
      </c>
    </row>
    <row r="132" spans="1:7" x14ac:dyDescent="0.25">
      <c r="A132" s="33">
        <v>111</v>
      </c>
      <c r="B132" s="17" t="s">
        <v>454</v>
      </c>
      <c r="C132" s="19" t="s">
        <v>460</v>
      </c>
      <c r="D132" s="19" t="s">
        <v>42</v>
      </c>
      <c r="E132" s="20">
        <v>20</v>
      </c>
      <c r="F132" s="20">
        <v>0</v>
      </c>
      <c r="G132" s="21">
        <f t="shared" si="4"/>
        <v>0</v>
      </c>
    </row>
    <row r="133" spans="1:7" x14ac:dyDescent="0.25">
      <c r="A133" s="33">
        <v>112</v>
      </c>
      <c r="B133" s="17" t="s">
        <v>454</v>
      </c>
      <c r="C133" s="19" t="s">
        <v>461</v>
      </c>
      <c r="D133" s="19" t="s">
        <v>42</v>
      </c>
      <c r="E133" s="20">
        <v>8</v>
      </c>
      <c r="F133" s="20">
        <v>0</v>
      </c>
      <c r="G133" s="21">
        <f>PRODUCT(E133,F133)</f>
        <v>0</v>
      </c>
    </row>
    <row r="134" spans="1:7" x14ac:dyDescent="0.25">
      <c r="A134" s="33">
        <v>113</v>
      </c>
      <c r="B134" s="17" t="s">
        <v>454</v>
      </c>
      <c r="C134" s="19" t="s">
        <v>462</v>
      </c>
      <c r="D134" s="19" t="s">
        <v>42</v>
      </c>
      <c r="E134" s="20">
        <v>8</v>
      </c>
      <c r="F134" s="20">
        <v>0</v>
      </c>
      <c r="G134" s="21">
        <f>PRODUCT(E134,F134)</f>
        <v>0</v>
      </c>
    </row>
    <row r="135" spans="1:7" x14ac:dyDescent="0.25">
      <c r="A135" s="33">
        <v>114</v>
      </c>
      <c r="B135" s="17" t="s">
        <v>454</v>
      </c>
      <c r="C135" s="19" t="s">
        <v>463</v>
      </c>
      <c r="D135" s="19" t="s">
        <v>42</v>
      </c>
      <c r="E135" s="20">
        <v>2</v>
      </c>
      <c r="F135" s="20">
        <v>0</v>
      </c>
      <c r="G135" s="21">
        <f>PRODUCT(E135,F135)</f>
        <v>0</v>
      </c>
    </row>
    <row r="136" spans="1:7" x14ac:dyDescent="0.25">
      <c r="A136" s="33">
        <v>115</v>
      </c>
      <c r="B136" s="85" t="s">
        <v>464</v>
      </c>
      <c r="C136" s="19" t="s">
        <v>465</v>
      </c>
      <c r="D136" s="19" t="s">
        <v>266</v>
      </c>
      <c r="E136" s="20">
        <v>0.2</v>
      </c>
      <c r="F136" s="20">
        <v>0</v>
      </c>
      <c r="G136" s="21">
        <f>PRODUCT(E136,F136)</f>
        <v>0</v>
      </c>
    </row>
    <row r="137" spans="1:7" x14ac:dyDescent="0.25">
      <c r="A137" s="51"/>
      <c r="C137" s="54" t="s">
        <v>466</v>
      </c>
      <c r="D137" s="19"/>
      <c r="E137" s="20"/>
      <c r="F137" s="20"/>
      <c r="G137" s="69">
        <f>SUM(G126:G136)</f>
        <v>0</v>
      </c>
    </row>
    <row r="138" spans="1:7" x14ac:dyDescent="0.25">
      <c r="A138" s="51"/>
      <c r="C138" s="54"/>
      <c r="D138" s="19"/>
      <c r="E138" s="20"/>
      <c r="F138" s="20"/>
      <c r="G138" s="69"/>
    </row>
    <row r="139" spans="1:7" x14ac:dyDescent="0.25">
      <c r="A139" s="51"/>
      <c r="C139" s="54"/>
      <c r="D139" s="19"/>
      <c r="E139" s="20"/>
      <c r="F139" s="20"/>
      <c r="G139" s="69"/>
    </row>
    <row r="140" spans="1:7" x14ac:dyDescent="0.25">
      <c r="A140" s="11"/>
      <c r="B140" s="11"/>
      <c r="C140" s="80" t="s">
        <v>467</v>
      </c>
      <c r="D140" s="13" t="s">
        <v>236</v>
      </c>
      <c r="E140" s="14" t="s">
        <v>237</v>
      </c>
      <c r="F140" s="14" t="s">
        <v>238</v>
      </c>
      <c r="G140" s="15" t="s">
        <v>239</v>
      </c>
    </row>
    <row r="141" spans="1:7" x14ac:dyDescent="0.25">
      <c r="A141" s="16">
        <v>116</v>
      </c>
      <c r="B141" s="52" t="s">
        <v>288</v>
      </c>
      <c r="C141" s="107" t="s">
        <v>289</v>
      </c>
      <c r="D141" s="44" t="s">
        <v>290</v>
      </c>
      <c r="E141" s="32">
        <v>3</v>
      </c>
      <c r="F141" s="32">
        <v>0</v>
      </c>
      <c r="G141" s="39">
        <f>PRODUCT(E141,F141)</f>
        <v>0</v>
      </c>
    </row>
    <row r="142" spans="1:7" x14ac:dyDescent="0.25">
      <c r="A142" s="16">
        <v>117</v>
      </c>
      <c r="B142" s="17" t="s">
        <v>18</v>
      </c>
      <c r="C142" s="18" t="s">
        <v>468</v>
      </c>
      <c r="D142" s="19" t="s">
        <v>42</v>
      </c>
      <c r="E142" s="20">
        <v>40</v>
      </c>
      <c r="F142" s="20">
        <v>0</v>
      </c>
      <c r="G142" s="21">
        <f>PRODUCT(E142,F142)</f>
        <v>0</v>
      </c>
    </row>
    <row r="143" spans="1:7" x14ac:dyDescent="0.25">
      <c r="A143" s="16">
        <v>118</v>
      </c>
      <c r="B143" s="17" t="s">
        <v>18</v>
      </c>
      <c r="C143" s="18" t="s">
        <v>469</v>
      </c>
      <c r="D143" s="19" t="s">
        <v>42</v>
      </c>
      <c r="E143" s="20">
        <v>2.5</v>
      </c>
      <c r="F143" s="32">
        <v>0</v>
      </c>
      <c r="G143" s="21">
        <f t="shared" ref="G143:G164" si="5">PRODUCT(E143,F143)</f>
        <v>0</v>
      </c>
    </row>
    <row r="144" spans="1:7" x14ac:dyDescent="0.25">
      <c r="A144" s="16">
        <v>119</v>
      </c>
      <c r="B144" s="17" t="s">
        <v>18</v>
      </c>
      <c r="C144" s="18" t="s">
        <v>470</v>
      </c>
      <c r="D144" s="19" t="s">
        <v>42</v>
      </c>
      <c r="E144" s="20">
        <v>12</v>
      </c>
      <c r="F144" s="20">
        <v>0</v>
      </c>
      <c r="G144" s="21">
        <f>PRODUCT(E144,F144)</f>
        <v>0</v>
      </c>
    </row>
    <row r="145" spans="1:7" x14ac:dyDescent="0.25">
      <c r="A145" s="16">
        <v>120</v>
      </c>
      <c r="B145" s="17" t="s">
        <v>471</v>
      </c>
      <c r="C145" s="86" t="s">
        <v>472</v>
      </c>
      <c r="D145" s="19" t="s">
        <v>58</v>
      </c>
      <c r="E145" s="20">
        <v>4</v>
      </c>
      <c r="F145" s="32">
        <v>0</v>
      </c>
      <c r="G145" s="21">
        <f>PRODUCT(E145,F145)</f>
        <v>0</v>
      </c>
    </row>
    <row r="146" spans="1:7" x14ac:dyDescent="0.25">
      <c r="A146" s="16">
        <v>121</v>
      </c>
      <c r="B146" s="17" t="s">
        <v>18</v>
      </c>
      <c r="C146" s="18" t="s">
        <v>473</v>
      </c>
      <c r="D146" s="19" t="s">
        <v>58</v>
      </c>
      <c r="E146" s="20">
        <v>2</v>
      </c>
      <c r="F146" s="20">
        <v>0</v>
      </c>
      <c r="G146" s="21">
        <f>PRODUCT(E146,F146)</f>
        <v>0</v>
      </c>
    </row>
    <row r="147" spans="1:7" x14ac:dyDescent="0.25">
      <c r="A147" s="16">
        <v>122</v>
      </c>
      <c r="B147" s="85" t="s">
        <v>474</v>
      </c>
      <c r="C147" s="86" t="s">
        <v>475</v>
      </c>
      <c r="D147" s="31" t="s">
        <v>58</v>
      </c>
      <c r="E147" s="32">
        <v>2</v>
      </c>
      <c r="F147" s="32">
        <v>0</v>
      </c>
      <c r="G147" s="39">
        <f t="shared" si="5"/>
        <v>0</v>
      </c>
    </row>
    <row r="148" spans="1:7" x14ac:dyDescent="0.25">
      <c r="A148" s="16">
        <v>123</v>
      </c>
      <c r="B148" s="85" t="s">
        <v>474</v>
      </c>
      <c r="C148" s="86" t="s">
        <v>476</v>
      </c>
      <c r="D148" s="31" t="s">
        <v>58</v>
      </c>
      <c r="E148" s="32">
        <v>2</v>
      </c>
      <c r="F148" s="20">
        <v>0</v>
      </c>
      <c r="G148" s="39">
        <f t="shared" si="5"/>
        <v>0</v>
      </c>
    </row>
    <row r="149" spans="1:7" x14ac:dyDescent="0.25">
      <c r="A149" s="16">
        <v>124</v>
      </c>
      <c r="B149" s="85" t="s">
        <v>474</v>
      </c>
      <c r="C149" s="86" t="s">
        <v>477</v>
      </c>
      <c r="D149" s="31" t="s">
        <v>58</v>
      </c>
      <c r="E149" s="32">
        <v>2</v>
      </c>
      <c r="F149" s="32">
        <v>0</v>
      </c>
      <c r="G149" s="39">
        <f t="shared" si="5"/>
        <v>0</v>
      </c>
    </row>
    <row r="150" spans="1:7" x14ac:dyDescent="0.25">
      <c r="A150" s="16">
        <v>125</v>
      </c>
      <c r="B150" s="85" t="s">
        <v>474</v>
      </c>
      <c r="C150" s="86" t="s">
        <v>478</v>
      </c>
      <c r="D150" s="31" t="s">
        <v>58</v>
      </c>
      <c r="E150" s="32">
        <v>2</v>
      </c>
      <c r="F150" s="20">
        <v>0</v>
      </c>
      <c r="G150" s="39">
        <f t="shared" si="5"/>
        <v>0</v>
      </c>
    </row>
    <row r="151" spans="1:7" x14ac:dyDescent="0.25">
      <c r="A151" s="16">
        <v>126</v>
      </c>
      <c r="B151" s="85" t="s">
        <v>474</v>
      </c>
      <c r="C151" s="86" t="s">
        <v>479</v>
      </c>
      <c r="D151" s="31" t="s">
        <v>58</v>
      </c>
      <c r="E151" s="32">
        <v>2</v>
      </c>
      <c r="F151" s="32">
        <v>0</v>
      </c>
      <c r="G151" s="39">
        <f t="shared" si="5"/>
        <v>0</v>
      </c>
    </row>
    <row r="152" spans="1:7" x14ac:dyDescent="0.25">
      <c r="A152" s="16">
        <v>127</v>
      </c>
      <c r="B152" s="85" t="s">
        <v>474</v>
      </c>
      <c r="C152" s="86" t="s">
        <v>480</v>
      </c>
      <c r="D152" s="31" t="s">
        <v>58</v>
      </c>
      <c r="E152" s="32">
        <v>2</v>
      </c>
      <c r="F152" s="20">
        <v>0</v>
      </c>
      <c r="G152" s="39">
        <f t="shared" si="5"/>
        <v>0</v>
      </c>
    </row>
    <row r="153" spans="1:7" x14ac:dyDescent="0.25">
      <c r="A153" s="16">
        <v>128</v>
      </c>
      <c r="B153" s="85" t="s">
        <v>18</v>
      </c>
      <c r="C153" s="86" t="s">
        <v>481</v>
      </c>
      <c r="D153" s="31" t="s">
        <v>58</v>
      </c>
      <c r="E153" s="32">
        <v>2</v>
      </c>
      <c r="F153" s="32">
        <v>0</v>
      </c>
      <c r="G153" s="39">
        <f t="shared" si="5"/>
        <v>0</v>
      </c>
    </row>
    <row r="154" spans="1:7" x14ac:dyDescent="0.25">
      <c r="A154" s="133">
        <v>129</v>
      </c>
      <c r="B154" s="17" t="s">
        <v>18</v>
      </c>
      <c r="C154" s="18" t="s">
        <v>482</v>
      </c>
      <c r="D154" s="19" t="s">
        <v>58</v>
      </c>
      <c r="E154" s="20">
        <v>2</v>
      </c>
      <c r="F154" s="20">
        <v>0</v>
      </c>
      <c r="G154" s="21">
        <f t="shared" si="5"/>
        <v>0</v>
      </c>
    </row>
    <row r="155" spans="1:7" x14ac:dyDescent="0.25">
      <c r="A155" s="133">
        <v>130</v>
      </c>
      <c r="B155" s="17" t="s">
        <v>483</v>
      </c>
      <c r="C155" s="86" t="s">
        <v>484</v>
      </c>
      <c r="D155" s="19" t="s">
        <v>58</v>
      </c>
      <c r="E155" s="20">
        <v>6</v>
      </c>
      <c r="F155" s="32">
        <v>0</v>
      </c>
      <c r="G155" s="21">
        <f t="shared" si="5"/>
        <v>0</v>
      </c>
    </row>
    <row r="156" spans="1:7" x14ac:dyDescent="0.25">
      <c r="A156" s="133">
        <v>131</v>
      </c>
      <c r="B156" s="52" t="s">
        <v>485</v>
      </c>
      <c r="C156" s="31" t="s">
        <v>486</v>
      </c>
      <c r="D156" s="31" t="s">
        <v>58</v>
      </c>
      <c r="E156" s="32">
        <v>1</v>
      </c>
      <c r="F156" s="20">
        <v>0</v>
      </c>
      <c r="G156" s="39">
        <f t="shared" si="5"/>
        <v>0</v>
      </c>
    </row>
    <row r="157" spans="1:7" x14ac:dyDescent="0.25">
      <c r="A157" s="133">
        <v>132</v>
      </c>
      <c r="B157" s="85" t="s">
        <v>18</v>
      </c>
      <c r="C157" s="107" t="s">
        <v>487</v>
      </c>
      <c r="D157" s="31" t="s">
        <v>42</v>
      </c>
      <c r="E157" s="32">
        <v>36</v>
      </c>
      <c r="F157" s="32">
        <v>0</v>
      </c>
      <c r="G157" s="39">
        <f t="shared" si="5"/>
        <v>0</v>
      </c>
    </row>
    <row r="158" spans="1:7" x14ac:dyDescent="0.25">
      <c r="A158" s="16">
        <v>133</v>
      </c>
      <c r="B158" s="85" t="s">
        <v>18</v>
      </c>
      <c r="C158" s="107" t="s">
        <v>488</v>
      </c>
      <c r="D158" s="31" t="s">
        <v>42</v>
      </c>
      <c r="E158" s="32">
        <v>40</v>
      </c>
      <c r="F158" s="20">
        <v>0</v>
      </c>
      <c r="G158" s="39">
        <f t="shared" si="5"/>
        <v>0</v>
      </c>
    </row>
    <row r="159" spans="1:7" x14ac:dyDescent="0.25">
      <c r="A159" s="16">
        <v>134</v>
      </c>
      <c r="B159" s="85" t="s">
        <v>18</v>
      </c>
      <c r="C159" s="31" t="s">
        <v>489</v>
      </c>
      <c r="D159" s="31" t="s">
        <v>257</v>
      </c>
      <c r="E159" s="32">
        <v>1</v>
      </c>
      <c r="F159" s="32">
        <v>0</v>
      </c>
      <c r="G159" s="39">
        <f t="shared" si="5"/>
        <v>0</v>
      </c>
    </row>
    <row r="160" spans="1:7" x14ac:dyDescent="0.25">
      <c r="A160" s="51">
        <v>135</v>
      </c>
      <c r="B160" s="17" t="s">
        <v>18</v>
      </c>
      <c r="C160" s="19" t="s">
        <v>490</v>
      </c>
      <c r="D160" s="19" t="s">
        <v>257</v>
      </c>
      <c r="E160" s="20">
        <v>1</v>
      </c>
      <c r="F160" s="20">
        <v>0</v>
      </c>
      <c r="G160" s="21">
        <f t="shared" si="5"/>
        <v>0</v>
      </c>
    </row>
    <row r="161" spans="1:7" x14ac:dyDescent="0.25">
      <c r="A161" s="51">
        <v>136</v>
      </c>
      <c r="B161" s="17" t="s">
        <v>18</v>
      </c>
      <c r="C161" s="19" t="s">
        <v>491</v>
      </c>
      <c r="D161" s="19" t="s">
        <v>257</v>
      </c>
      <c r="E161" s="20">
        <v>1</v>
      </c>
      <c r="F161" s="32">
        <v>0</v>
      </c>
      <c r="G161" s="21">
        <f t="shared" si="5"/>
        <v>0</v>
      </c>
    </row>
    <row r="162" spans="1:7" x14ac:dyDescent="0.25">
      <c r="A162" s="51">
        <v>137</v>
      </c>
      <c r="B162" s="52" t="s">
        <v>492</v>
      </c>
      <c r="C162" s="107" t="s">
        <v>493</v>
      </c>
      <c r="D162" s="86" t="s">
        <v>266</v>
      </c>
      <c r="E162" s="32">
        <v>0.3</v>
      </c>
      <c r="F162" s="20">
        <v>0</v>
      </c>
      <c r="G162" s="39">
        <f t="shared" si="5"/>
        <v>0</v>
      </c>
    </row>
    <row r="163" spans="1:7" x14ac:dyDescent="0.25">
      <c r="A163" s="51">
        <v>138</v>
      </c>
      <c r="B163" s="52" t="s">
        <v>494</v>
      </c>
      <c r="C163" s="107" t="s">
        <v>495</v>
      </c>
      <c r="D163" s="86" t="s">
        <v>266</v>
      </c>
      <c r="E163" s="32">
        <v>0.3</v>
      </c>
      <c r="F163" s="32">
        <v>0</v>
      </c>
      <c r="G163" s="39">
        <f t="shared" si="5"/>
        <v>0</v>
      </c>
    </row>
    <row r="164" spans="1:7" x14ac:dyDescent="0.25">
      <c r="A164" s="51">
        <v>139</v>
      </c>
      <c r="B164" s="52" t="s">
        <v>496</v>
      </c>
      <c r="C164" s="107" t="s">
        <v>497</v>
      </c>
      <c r="D164" s="86" t="s">
        <v>266</v>
      </c>
      <c r="E164" s="32">
        <v>0.6</v>
      </c>
      <c r="F164" s="20">
        <v>0</v>
      </c>
      <c r="G164" s="39">
        <f t="shared" si="5"/>
        <v>0</v>
      </c>
    </row>
    <row r="165" spans="1:7" x14ac:dyDescent="0.25">
      <c r="A165" s="51"/>
      <c r="C165" s="54" t="s">
        <v>498</v>
      </c>
      <c r="D165" s="19"/>
      <c r="E165" s="20"/>
      <c r="F165" s="20"/>
      <c r="G165" s="69">
        <f>SUM(G141:G164)</f>
        <v>0</v>
      </c>
    </row>
    <row r="166" spans="1:7" x14ac:dyDescent="0.25">
      <c r="A166" s="51"/>
      <c r="C166" s="54"/>
      <c r="D166" s="19"/>
      <c r="E166" s="20"/>
      <c r="F166" s="20"/>
      <c r="G166" s="69"/>
    </row>
    <row r="167" spans="1:7" x14ac:dyDescent="0.25">
      <c r="A167" s="51"/>
      <c r="C167" s="54"/>
      <c r="D167" s="19"/>
      <c r="E167" s="20"/>
      <c r="F167" s="20"/>
      <c r="G167" s="69"/>
    </row>
    <row r="168" spans="1:7" x14ac:dyDescent="0.25">
      <c r="A168" s="79"/>
      <c r="B168" s="11"/>
      <c r="C168" s="80" t="s">
        <v>499</v>
      </c>
      <c r="D168" s="13" t="s">
        <v>236</v>
      </c>
      <c r="E168" s="14" t="s">
        <v>237</v>
      </c>
      <c r="F168" s="14" t="s">
        <v>238</v>
      </c>
      <c r="G168" s="15" t="s">
        <v>239</v>
      </c>
    </row>
    <row r="169" spans="1:7" ht="45.75" customHeight="1" x14ac:dyDescent="0.25">
      <c r="A169" s="51">
        <v>140</v>
      </c>
      <c r="B169" s="108" t="s">
        <v>500</v>
      </c>
      <c r="C169" s="70" t="s">
        <v>501</v>
      </c>
      <c r="D169" s="98" t="s">
        <v>290</v>
      </c>
      <c r="E169" s="109">
        <v>20</v>
      </c>
      <c r="F169" s="109">
        <v>0</v>
      </c>
      <c r="G169" s="110">
        <f t="shared" ref="G169:G179" si="6">PRODUCT(E169,F169)</f>
        <v>0</v>
      </c>
    </row>
    <row r="170" spans="1:7" x14ac:dyDescent="0.25">
      <c r="A170" s="51">
        <v>141</v>
      </c>
      <c r="B170" s="52" t="s">
        <v>502</v>
      </c>
      <c r="C170" s="107" t="s">
        <v>320</v>
      </c>
      <c r="D170" s="98" t="s">
        <v>290</v>
      </c>
      <c r="E170" s="32">
        <v>20</v>
      </c>
      <c r="F170" s="32">
        <v>0</v>
      </c>
      <c r="G170" s="39">
        <f t="shared" si="6"/>
        <v>0</v>
      </c>
    </row>
    <row r="171" spans="1:7" x14ac:dyDescent="0.25">
      <c r="A171" s="51">
        <v>142</v>
      </c>
      <c r="B171" s="85" t="s">
        <v>327</v>
      </c>
      <c r="C171" s="107" t="s">
        <v>328</v>
      </c>
      <c r="D171" s="98" t="s">
        <v>290</v>
      </c>
      <c r="E171" s="32">
        <v>10</v>
      </c>
      <c r="F171" s="109">
        <v>0</v>
      </c>
      <c r="G171" s="39">
        <f t="shared" si="6"/>
        <v>0</v>
      </c>
    </row>
    <row r="172" spans="1:7" x14ac:dyDescent="0.25">
      <c r="A172" s="51">
        <v>143</v>
      </c>
      <c r="B172" s="85" t="s">
        <v>329</v>
      </c>
      <c r="C172" s="107" t="s">
        <v>330</v>
      </c>
      <c r="D172" s="98" t="s">
        <v>290</v>
      </c>
      <c r="E172" s="32">
        <v>50</v>
      </c>
      <c r="F172" s="32">
        <v>0</v>
      </c>
      <c r="G172" s="39">
        <f t="shared" si="6"/>
        <v>0</v>
      </c>
    </row>
    <row r="173" spans="1:7" x14ac:dyDescent="0.25">
      <c r="A173" s="16">
        <v>144</v>
      </c>
      <c r="B173" s="85" t="s">
        <v>327</v>
      </c>
      <c r="C173" s="107" t="s">
        <v>331</v>
      </c>
      <c r="D173" s="98" t="s">
        <v>290</v>
      </c>
      <c r="E173" s="32">
        <v>10</v>
      </c>
      <c r="F173" s="109">
        <v>0</v>
      </c>
      <c r="G173" s="39">
        <f t="shared" si="6"/>
        <v>0</v>
      </c>
    </row>
    <row r="174" spans="1:7" x14ac:dyDescent="0.25">
      <c r="A174" s="51">
        <v>145</v>
      </c>
      <c r="B174" s="85" t="s">
        <v>329</v>
      </c>
      <c r="C174" s="107" t="s">
        <v>332</v>
      </c>
      <c r="D174" s="98" t="s">
        <v>290</v>
      </c>
      <c r="E174" s="32">
        <v>50</v>
      </c>
      <c r="F174" s="32">
        <v>0</v>
      </c>
      <c r="G174" s="39">
        <f t="shared" si="6"/>
        <v>0</v>
      </c>
    </row>
    <row r="175" spans="1:7" x14ac:dyDescent="0.25">
      <c r="A175" s="51">
        <v>146</v>
      </c>
      <c r="B175" s="85" t="s">
        <v>503</v>
      </c>
      <c r="C175" s="107" t="s">
        <v>504</v>
      </c>
      <c r="D175" s="98" t="s">
        <v>290</v>
      </c>
      <c r="E175" s="32">
        <v>10</v>
      </c>
      <c r="F175" s="109">
        <v>0</v>
      </c>
      <c r="G175" s="39">
        <f t="shared" si="6"/>
        <v>0</v>
      </c>
    </row>
    <row r="176" spans="1:7" x14ac:dyDescent="0.25">
      <c r="A176" s="51">
        <v>147</v>
      </c>
      <c r="B176" s="85" t="s">
        <v>333</v>
      </c>
      <c r="C176" s="107" t="s">
        <v>334</v>
      </c>
      <c r="D176" s="98" t="s">
        <v>290</v>
      </c>
      <c r="E176" s="32">
        <v>7</v>
      </c>
      <c r="F176" s="32">
        <v>0</v>
      </c>
      <c r="G176" s="39">
        <f t="shared" si="6"/>
        <v>0</v>
      </c>
    </row>
    <row r="177" spans="1:7" x14ac:dyDescent="0.25">
      <c r="A177" s="53">
        <v>148</v>
      </c>
      <c r="B177" s="52" t="s">
        <v>18</v>
      </c>
      <c r="C177" s="107" t="s">
        <v>335</v>
      </c>
      <c r="D177" s="98" t="s">
        <v>290</v>
      </c>
      <c r="E177" s="32">
        <v>7</v>
      </c>
      <c r="F177" s="109">
        <v>0</v>
      </c>
      <c r="G177" s="39">
        <f t="shared" si="6"/>
        <v>0</v>
      </c>
    </row>
    <row r="178" spans="1:7" x14ac:dyDescent="0.25">
      <c r="A178" s="53">
        <v>149</v>
      </c>
      <c r="B178" s="52" t="s">
        <v>18</v>
      </c>
      <c r="C178" s="111" t="s">
        <v>336</v>
      </c>
      <c r="D178" s="98" t="s">
        <v>290</v>
      </c>
      <c r="E178" s="32">
        <v>10</v>
      </c>
      <c r="F178" s="32">
        <v>0</v>
      </c>
      <c r="G178" s="39">
        <f t="shared" si="6"/>
        <v>0</v>
      </c>
    </row>
    <row r="179" spans="1:7" x14ac:dyDescent="0.25">
      <c r="A179" s="51">
        <v>150</v>
      </c>
      <c r="B179" s="52" t="s">
        <v>18</v>
      </c>
      <c r="C179" s="111" t="s">
        <v>505</v>
      </c>
      <c r="D179" s="98" t="s">
        <v>257</v>
      </c>
      <c r="E179" s="32">
        <v>1</v>
      </c>
      <c r="F179" s="109">
        <v>0</v>
      </c>
      <c r="G179" s="39">
        <f t="shared" si="6"/>
        <v>0</v>
      </c>
    </row>
    <row r="180" spans="1:7" x14ac:dyDescent="0.25">
      <c r="A180" s="53">
        <v>151</v>
      </c>
      <c r="B180" s="134" t="s">
        <v>18</v>
      </c>
      <c r="C180" s="135" t="s">
        <v>506</v>
      </c>
      <c r="D180" s="98" t="s">
        <v>257</v>
      </c>
      <c r="E180" s="136">
        <v>1</v>
      </c>
      <c r="F180" s="32">
        <v>0</v>
      </c>
      <c r="G180" s="137">
        <f>PRODUCT(E180,F180)</f>
        <v>0</v>
      </c>
    </row>
    <row r="181" spans="1:7" ht="38.25" x14ac:dyDescent="0.25">
      <c r="A181" s="51">
        <v>152</v>
      </c>
      <c r="B181" s="138" t="s">
        <v>18</v>
      </c>
      <c r="C181" s="70" t="s">
        <v>507</v>
      </c>
      <c r="D181" s="98" t="s">
        <v>241</v>
      </c>
      <c r="E181" s="109">
        <v>25</v>
      </c>
      <c r="F181" s="109">
        <v>0</v>
      </c>
      <c r="G181" s="110">
        <f>PRODUCT(E181,F181)</f>
        <v>0</v>
      </c>
    </row>
    <row r="182" spans="1:7" x14ac:dyDescent="0.25">
      <c r="A182" s="16"/>
      <c r="C182" s="139" t="s">
        <v>508</v>
      </c>
      <c r="D182" s="74"/>
      <c r="E182" s="113"/>
      <c r="F182" s="113"/>
      <c r="G182" s="114">
        <f>SUM(G169:G180)</f>
        <v>0</v>
      </c>
    </row>
    <row r="183" spans="1:7" x14ac:dyDescent="0.25">
      <c r="A183" s="16"/>
      <c r="C183" s="139"/>
      <c r="D183" s="74"/>
      <c r="E183" s="113"/>
      <c r="F183" s="113"/>
      <c r="G183" s="114"/>
    </row>
    <row r="184" spans="1:7" x14ac:dyDescent="0.25">
      <c r="A184" s="16"/>
      <c r="C184" s="139"/>
      <c r="D184" s="74"/>
      <c r="E184" s="113"/>
      <c r="F184" s="113"/>
      <c r="G184" s="114"/>
    </row>
    <row r="185" spans="1:7" x14ac:dyDescent="0.25">
      <c r="A185" s="51"/>
      <c r="C185" s="54"/>
      <c r="D185" s="19"/>
      <c r="E185" s="20"/>
      <c r="F185" s="20"/>
      <c r="G185" s="69"/>
    </row>
    <row r="186" spans="1:7" x14ac:dyDescent="0.25">
      <c r="A186" s="51"/>
      <c r="C186" s="54"/>
      <c r="D186" s="19"/>
      <c r="E186" s="20"/>
      <c r="F186" s="20"/>
      <c r="G186" s="69"/>
    </row>
    <row r="187" spans="1:7" x14ac:dyDescent="0.25">
      <c r="A187" s="11"/>
      <c r="B187" s="11"/>
      <c r="C187" s="12" t="s">
        <v>509</v>
      </c>
      <c r="D187" s="13" t="s">
        <v>236</v>
      </c>
      <c r="E187" s="14" t="s">
        <v>237</v>
      </c>
      <c r="F187" s="14" t="s">
        <v>238</v>
      </c>
      <c r="G187" s="15" t="s">
        <v>239</v>
      </c>
    </row>
    <row r="188" spans="1:7" x14ac:dyDescent="0.25">
      <c r="A188" s="16">
        <v>153</v>
      </c>
      <c r="B188" s="17" t="s">
        <v>510</v>
      </c>
      <c r="C188" s="18" t="s">
        <v>511</v>
      </c>
      <c r="D188" s="19" t="s">
        <v>42</v>
      </c>
      <c r="E188" s="20">
        <v>1</v>
      </c>
      <c r="F188" s="20">
        <v>0</v>
      </c>
      <c r="G188" s="21">
        <f t="shared" ref="G188:G223" si="7">PRODUCT(E188,F188)</f>
        <v>0</v>
      </c>
    </row>
    <row r="189" spans="1:7" x14ac:dyDescent="0.25">
      <c r="A189" s="16">
        <v>154</v>
      </c>
      <c r="B189" s="17" t="s">
        <v>512</v>
      </c>
      <c r="C189" s="18" t="s">
        <v>513</v>
      </c>
      <c r="D189" s="19" t="s">
        <v>42</v>
      </c>
      <c r="E189" s="20">
        <v>3</v>
      </c>
      <c r="F189" s="20">
        <v>0</v>
      </c>
      <c r="G189" s="21">
        <f t="shared" si="7"/>
        <v>0</v>
      </c>
    </row>
    <row r="190" spans="1:7" x14ac:dyDescent="0.25">
      <c r="A190" s="16">
        <v>155</v>
      </c>
      <c r="B190" s="17" t="s">
        <v>514</v>
      </c>
      <c r="C190" s="18" t="s">
        <v>515</v>
      </c>
      <c r="D190" s="19" t="s">
        <v>42</v>
      </c>
      <c r="E190" s="20">
        <v>2</v>
      </c>
      <c r="F190" s="20">
        <v>0</v>
      </c>
      <c r="G190" s="21">
        <f t="shared" si="7"/>
        <v>0</v>
      </c>
    </row>
    <row r="191" spans="1:7" x14ac:dyDescent="0.25">
      <c r="A191" s="16">
        <v>156</v>
      </c>
      <c r="B191" s="17" t="s">
        <v>516</v>
      </c>
      <c r="C191" s="18" t="s">
        <v>517</v>
      </c>
      <c r="D191" s="19" t="s">
        <v>42</v>
      </c>
      <c r="E191" s="20">
        <v>36</v>
      </c>
      <c r="F191" s="20">
        <v>0</v>
      </c>
      <c r="G191" s="21">
        <f t="shared" si="7"/>
        <v>0</v>
      </c>
    </row>
    <row r="192" spans="1:7" x14ac:dyDescent="0.25">
      <c r="A192" s="16">
        <v>157</v>
      </c>
      <c r="B192" s="17" t="s">
        <v>518</v>
      </c>
      <c r="C192" s="18" t="s">
        <v>519</v>
      </c>
      <c r="D192" s="19" t="s">
        <v>42</v>
      </c>
      <c r="E192" s="20">
        <v>1.5</v>
      </c>
      <c r="F192" s="20">
        <v>0</v>
      </c>
      <c r="G192" s="21">
        <f>PRODUCT(E192,F192)</f>
        <v>0</v>
      </c>
    </row>
    <row r="193" spans="1:7" x14ac:dyDescent="0.25">
      <c r="A193" s="16">
        <v>158</v>
      </c>
      <c r="B193" s="17" t="s">
        <v>520</v>
      </c>
      <c r="C193" s="18" t="s">
        <v>521</v>
      </c>
      <c r="D193" s="19" t="s">
        <v>42</v>
      </c>
      <c r="E193" s="20">
        <v>43.5</v>
      </c>
      <c r="F193" s="20">
        <v>0</v>
      </c>
      <c r="G193" s="21">
        <f>PRODUCT(E193,F193)</f>
        <v>0</v>
      </c>
    </row>
    <row r="194" spans="1:7" x14ac:dyDescent="0.25">
      <c r="A194" s="16">
        <v>159</v>
      </c>
      <c r="B194" s="17" t="s">
        <v>522</v>
      </c>
      <c r="C194" s="18" t="s">
        <v>523</v>
      </c>
      <c r="D194" s="19" t="s">
        <v>42</v>
      </c>
      <c r="E194" s="20">
        <v>1.8</v>
      </c>
      <c r="F194" s="20">
        <v>0</v>
      </c>
      <c r="G194" s="21">
        <f t="shared" si="7"/>
        <v>0</v>
      </c>
    </row>
    <row r="195" spans="1:7" x14ac:dyDescent="0.25">
      <c r="A195" s="16">
        <v>160</v>
      </c>
      <c r="B195" s="17" t="s">
        <v>524</v>
      </c>
      <c r="C195" s="18" t="s">
        <v>525</v>
      </c>
      <c r="D195" s="19" t="s">
        <v>257</v>
      </c>
      <c r="E195" s="20">
        <v>2</v>
      </c>
      <c r="F195" s="20">
        <v>0</v>
      </c>
      <c r="G195" s="21">
        <f t="shared" si="7"/>
        <v>0</v>
      </c>
    </row>
    <row r="196" spans="1:7" x14ac:dyDescent="0.25">
      <c r="A196" s="16">
        <v>161</v>
      </c>
      <c r="B196" s="17" t="s">
        <v>526</v>
      </c>
      <c r="C196" s="18" t="s">
        <v>527</v>
      </c>
      <c r="D196" s="19" t="s">
        <v>257</v>
      </c>
      <c r="E196" s="20">
        <v>2</v>
      </c>
      <c r="F196" s="20">
        <v>0</v>
      </c>
      <c r="G196" s="21">
        <f t="shared" si="7"/>
        <v>0</v>
      </c>
    </row>
    <row r="197" spans="1:7" x14ac:dyDescent="0.25">
      <c r="A197" s="16">
        <v>162</v>
      </c>
      <c r="B197" s="17" t="s">
        <v>528</v>
      </c>
      <c r="C197" s="18" t="s">
        <v>529</v>
      </c>
      <c r="D197" s="19" t="s">
        <v>257</v>
      </c>
      <c r="E197" s="20">
        <v>2</v>
      </c>
      <c r="F197" s="20">
        <v>0</v>
      </c>
      <c r="G197" s="21">
        <f t="shared" si="7"/>
        <v>0</v>
      </c>
    </row>
    <row r="198" spans="1:7" x14ac:dyDescent="0.25">
      <c r="A198" s="16">
        <v>163</v>
      </c>
      <c r="B198" s="17" t="s">
        <v>530</v>
      </c>
      <c r="C198" s="18" t="s">
        <v>531</v>
      </c>
      <c r="D198" s="19" t="s">
        <v>58</v>
      </c>
      <c r="E198" s="20">
        <v>2</v>
      </c>
      <c r="F198" s="20">
        <v>0</v>
      </c>
      <c r="G198" s="21">
        <f t="shared" si="7"/>
        <v>0</v>
      </c>
    </row>
    <row r="199" spans="1:7" x14ac:dyDescent="0.25">
      <c r="A199" s="16">
        <v>164</v>
      </c>
      <c r="B199" s="17" t="s">
        <v>532</v>
      </c>
      <c r="C199" s="18" t="s">
        <v>533</v>
      </c>
      <c r="D199" s="19" t="s">
        <v>58</v>
      </c>
      <c r="E199" s="20">
        <v>2</v>
      </c>
      <c r="F199" s="20">
        <v>0</v>
      </c>
      <c r="G199" s="21">
        <f t="shared" si="7"/>
        <v>0</v>
      </c>
    </row>
    <row r="200" spans="1:7" x14ac:dyDescent="0.25">
      <c r="A200" s="16">
        <v>165</v>
      </c>
      <c r="B200" s="17" t="s">
        <v>534</v>
      </c>
      <c r="C200" s="18" t="s">
        <v>535</v>
      </c>
      <c r="D200" s="19" t="s">
        <v>58</v>
      </c>
      <c r="E200" s="20">
        <v>2</v>
      </c>
      <c r="F200" s="20">
        <v>0</v>
      </c>
      <c r="G200" s="21">
        <f t="shared" si="7"/>
        <v>0</v>
      </c>
    </row>
    <row r="201" spans="1:7" x14ac:dyDescent="0.25">
      <c r="A201" s="16">
        <v>166</v>
      </c>
      <c r="B201" s="17" t="s">
        <v>536</v>
      </c>
      <c r="C201" s="18" t="s">
        <v>537</v>
      </c>
      <c r="D201" s="19" t="s">
        <v>58</v>
      </c>
      <c r="E201" s="20">
        <v>1</v>
      </c>
      <c r="F201" s="20">
        <v>0</v>
      </c>
      <c r="G201" s="21">
        <f>PRODUCT(E201,F201)</f>
        <v>0</v>
      </c>
    </row>
    <row r="202" spans="1:7" x14ac:dyDescent="0.25">
      <c r="A202" s="16">
        <v>167</v>
      </c>
      <c r="B202" s="17" t="s">
        <v>18</v>
      </c>
      <c r="C202" s="18" t="s">
        <v>538</v>
      </c>
      <c r="D202" s="19" t="s">
        <v>58</v>
      </c>
      <c r="E202" s="20">
        <v>2</v>
      </c>
      <c r="F202" s="20">
        <v>0</v>
      </c>
      <c r="G202" s="21">
        <f t="shared" si="7"/>
        <v>0</v>
      </c>
    </row>
    <row r="203" spans="1:7" x14ac:dyDescent="0.25">
      <c r="A203" s="16">
        <v>168</v>
      </c>
      <c r="B203" s="17" t="s">
        <v>18</v>
      </c>
      <c r="C203" s="18" t="s">
        <v>539</v>
      </c>
      <c r="D203" s="19" t="s">
        <v>58</v>
      </c>
      <c r="E203" s="20">
        <v>1</v>
      </c>
      <c r="F203" s="20">
        <v>0</v>
      </c>
      <c r="G203" s="21">
        <f t="shared" si="7"/>
        <v>0</v>
      </c>
    </row>
    <row r="204" spans="1:7" x14ac:dyDescent="0.25">
      <c r="A204" s="16">
        <v>169</v>
      </c>
      <c r="B204" s="17" t="s">
        <v>18</v>
      </c>
      <c r="C204" s="18" t="s">
        <v>540</v>
      </c>
      <c r="D204" s="19" t="s">
        <v>58</v>
      </c>
      <c r="E204" s="20">
        <v>2</v>
      </c>
      <c r="F204" s="20">
        <v>0</v>
      </c>
      <c r="G204" s="21">
        <f t="shared" si="7"/>
        <v>0</v>
      </c>
    </row>
    <row r="205" spans="1:7" x14ac:dyDescent="0.25">
      <c r="A205" s="16">
        <v>170</v>
      </c>
      <c r="B205" s="17" t="s">
        <v>18</v>
      </c>
      <c r="C205" s="18" t="s">
        <v>541</v>
      </c>
      <c r="D205" s="19" t="s">
        <v>58</v>
      </c>
      <c r="E205" s="20">
        <v>4</v>
      </c>
      <c r="F205" s="20">
        <v>0</v>
      </c>
      <c r="G205" s="21">
        <f t="shared" si="7"/>
        <v>0</v>
      </c>
    </row>
    <row r="206" spans="1:7" x14ac:dyDescent="0.25">
      <c r="A206" s="16">
        <v>171</v>
      </c>
      <c r="B206" s="17" t="s">
        <v>542</v>
      </c>
      <c r="C206" s="18" t="s">
        <v>543</v>
      </c>
      <c r="D206" s="19" t="s">
        <v>58</v>
      </c>
      <c r="E206" s="20">
        <v>1</v>
      </c>
      <c r="F206" s="20">
        <v>0</v>
      </c>
      <c r="G206" s="21">
        <f t="shared" si="7"/>
        <v>0</v>
      </c>
    </row>
    <row r="207" spans="1:7" x14ac:dyDescent="0.25">
      <c r="A207" s="16">
        <v>172</v>
      </c>
      <c r="B207" s="17" t="s">
        <v>542</v>
      </c>
      <c r="C207" s="18" t="s">
        <v>544</v>
      </c>
      <c r="D207" s="19" t="s">
        <v>58</v>
      </c>
      <c r="E207" s="20">
        <v>1</v>
      </c>
      <c r="F207" s="20">
        <v>0</v>
      </c>
      <c r="G207" s="21">
        <f>PRODUCT(E207,F207)</f>
        <v>0</v>
      </c>
    </row>
    <row r="208" spans="1:7" x14ac:dyDescent="0.25">
      <c r="A208" s="24">
        <v>173</v>
      </c>
      <c r="B208" s="17" t="s">
        <v>18</v>
      </c>
      <c r="C208" s="18" t="s">
        <v>545</v>
      </c>
      <c r="D208" s="19" t="s">
        <v>58</v>
      </c>
      <c r="E208" s="20">
        <v>1</v>
      </c>
      <c r="F208" s="20">
        <v>0</v>
      </c>
      <c r="G208" s="21">
        <f>PRODUCT(E208,F208)</f>
        <v>0</v>
      </c>
    </row>
    <row r="209" spans="1:7" x14ac:dyDescent="0.25">
      <c r="A209" s="16">
        <v>174</v>
      </c>
      <c r="B209" s="17" t="s">
        <v>18</v>
      </c>
      <c r="C209" s="18" t="s">
        <v>546</v>
      </c>
      <c r="D209" s="19" t="s">
        <v>58</v>
      </c>
      <c r="E209" s="20">
        <v>2</v>
      </c>
      <c r="F209" s="20">
        <v>0</v>
      </c>
      <c r="G209" s="21">
        <f t="shared" si="7"/>
        <v>0</v>
      </c>
    </row>
    <row r="210" spans="1:7" x14ac:dyDescent="0.25">
      <c r="A210" s="140">
        <v>178</v>
      </c>
      <c r="B210" s="108" t="s">
        <v>18</v>
      </c>
      <c r="C210" s="141" t="s">
        <v>547</v>
      </c>
      <c r="D210" s="97" t="s">
        <v>58</v>
      </c>
      <c r="E210" s="131">
        <v>1</v>
      </c>
      <c r="F210" s="20">
        <v>0</v>
      </c>
      <c r="G210" s="132">
        <f t="shared" si="7"/>
        <v>0</v>
      </c>
    </row>
    <row r="211" spans="1:7" x14ac:dyDescent="0.25">
      <c r="A211" s="51">
        <v>176</v>
      </c>
      <c r="B211" s="52" t="s">
        <v>18</v>
      </c>
      <c r="C211" s="19" t="s">
        <v>548</v>
      </c>
      <c r="D211" s="19" t="s">
        <v>257</v>
      </c>
      <c r="E211" s="20">
        <v>1</v>
      </c>
      <c r="F211" s="20">
        <v>0</v>
      </c>
      <c r="G211" s="21">
        <f t="shared" si="7"/>
        <v>0</v>
      </c>
    </row>
    <row r="212" spans="1:7" ht="34.5" customHeight="1" x14ac:dyDescent="0.25">
      <c r="A212" s="24">
        <v>177</v>
      </c>
      <c r="B212" s="25" t="s">
        <v>18</v>
      </c>
      <c r="C212" s="70" t="s">
        <v>549</v>
      </c>
      <c r="D212" s="27" t="s">
        <v>58</v>
      </c>
      <c r="E212" s="142">
        <v>1</v>
      </c>
      <c r="F212" s="20">
        <v>0</v>
      </c>
      <c r="G212" s="143">
        <f>PRODUCT(E212,F212)</f>
        <v>0</v>
      </c>
    </row>
    <row r="213" spans="1:7" ht="33" customHeight="1" x14ac:dyDescent="0.25">
      <c r="A213" s="16">
        <v>178</v>
      </c>
      <c r="B213" s="25" t="s">
        <v>18</v>
      </c>
      <c r="C213" s="70" t="s">
        <v>550</v>
      </c>
      <c r="D213" s="27" t="s">
        <v>58</v>
      </c>
      <c r="E213" s="142">
        <v>1</v>
      </c>
      <c r="F213" s="20">
        <v>0</v>
      </c>
      <c r="G213" s="143">
        <f>PRODUCT(E213,F213)</f>
        <v>0</v>
      </c>
    </row>
    <row r="214" spans="1:7" x14ac:dyDescent="0.25">
      <c r="A214" s="35">
        <v>179</v>
      </c>
      <c r="B214" s="85" t="s">
        <v>18</v>
      </c>
      <c r="C214" s="107" t="s">
        <v>551</v>
      </c>
      <c r="D214" s="31" t="s">
        <v>58</v>
      </c>
      <c r="E214" s="32">
        <v>5</v>
      </c>
      <c r="F214" s="20">
        <v>0</v>
      </c>
      <c r="G214" s="39">
        <f>PRODUCT(E214,F214)</f>
        <v>0</v>
      </c>
    </row>
    <row r="215" spans="1:7" x14ac:dyDescent="0.25">
      <c r="A215" s="144">
        <v>180</v>
      </c>
      <c r="B215" s="52" t="s">
        <v>18</v>
      </c>
      <c r="C215" s="19" t="s">
        <v>548</v>
      </c>
      <c r="D215" s="19" t="s">
        <v>257</v>
      </c>
      <c r="E215" s="20">
        <v>1</v>
      </c>
      <c r="F215" s="20">
        <v>0</v>
      </c>
      <c r="G215" s="21">
        <f>PRODUCT(E215,F215)</f>
        <v>0</v>
      </c>
    </row>
    <row r="216" spans="1:7" x14ac:dyDescent="0.25">
      <c r="A216" s="140">
        <v>181</v>
      </c>
      <c r="B216" s="52" t="s">
        <v>18</v>
      </c>
      <c r="C216" s="19" t="s">
        <v>552</v>
      </c>
      <c r="D216" s="19" t="s">
        <v>257</v>
      </c>
      <c r="E216" s="20">
        <v>1</v>
      </c>
      <c r="F216" s="20">
        <v>0</v>
      </c>
      <c r="G216" s="21">
        <f t="shared" si="7"/>
        <v>0</v>
      </c>
    </row>
    <row r="217" spans="1:7" x14ac:dyDescent="0.25">
      <c r="A217" s="35">
        <v>182</v>
      </c>
      <c r="B217" s="52" t="s">
        <v>18</v>
      </c>
      <c r="C217" s="19" t="s">
        <v>491</v>
      </c>
      <c r="D217" s="19" t="s">
        <v>257</v>
      </c>
      <c r="E217" s="20">
        <v>1</v>
      </c>
      <c r="F217" s="20">
        <v>0</v>
      </c>
      <c r="G217" s="21">
        <f t="shared" si="7"/>
        <v>0</v>
      </c>
    </row>
    <row r="218" spans="1:7" ht="15.75" customHeight="1" x14ac:dyDescent="0.25">
      <c r="A218" s="35">
        <v>183</v>
      </c>
      <c r="B218" s="145" t="s">
        <v>18</v>
      </c>
      <c r="C218" s="81" t="s">
        <v>553</v>
      </c>
      <c r="D218" s="81" t="s">
        <v>257</v>
      </c>
      <c r="E218" s="83">
        <v>2</v>
      </c>
      <c r="F218" s="20">
        <v>0</v>
      </c>
      <c r="G218" s="84">
        <f>PRODUCT(E218,F218)</f>
        <v>0</v>
      </c>
    </row>
    <row r="219" spans="1:7" x14ac:dyDescent="0.25">
      <c r="A219" s="16">
        <v>184</v>
      </c>
      <c r="B219" s="52" t="s">
        <v>18</v>
      </c>
      <c r="C219" s="19" t="s">
        <v>554</v>
      </c>
      <c r="D219" s="19" t="s">
        <v>58</v>
      </c>
      <c r="E219" s="20">
        <v>2</v>
      </c>
      <c r="F219" s="20">
        <v>0</v>
      </c>
      <c r="G219" s="21">
        <f t="shared" si="7"/>
        <v>0</v>
      </c>
    </row>
    <row r="220" spans="1:7" x14ac:dyDescent="0.25">
      <c r="A220" s="115">
        <v>185</v>
      </c>
      <c r="B220" s="52" t="s">
        <v>18</v>
      </c>
      <c r="C220" s="19" t="s">
        <v>555</v>
      </c>
      <c r="D220" s="19" t="s">
        <v>58</v>
      </c>
      <c r="E220" s="20">
        <v>1</v>
      </c>
      <c r="F220" s="20">
        <v>0</v>
      </c>
      <c r="G220" s="21">
        <f>PRODUCT(E220,F220)</f>
        <v>0</v>
      </c>
    </row>
    <row r="221" spans="1:7" x14ac:dyDescent="0.25">
      <c r="A221" s="35">
        <v>186</v>
      </c>
      <c r="B221" s="17" t="s">
        <v>18</v>
      </c>
      <c r="C221" s="18" t="s">
        <v>556</v>
      </c>
      <c r="D221" s="19" t="s">
        <v>58</v>
      </c>
      <c r="E221" s="20">
        <v>2</v>
      </c>
      <c r="F221" s="20">
        <v>0</v>
      </c>
      <c r="G221" s="21">
        <f>PRODUCT(E221,F221)</f>
        <v>0</v>
      </c>
    </row>
    <row r="222" spans="1:7" x14ac:dyDescent="0.25">
      <c r="A222" s="115">
        <v>187</v>
      </c>
      <c r="B222" s="116" t="s">
        <v>18</v>
      </c>
      <c r="C222" s="118" t="s">
        <v>406</v>
      </c>
      <c r="D222" s="118" t="s">
        <v>58</v>
      </c>
      <c r="E222" s="124">
        <v>2</v>
      </c>
      <c r="F222" s="20">
        <v>0</v>
      </c>
      <c r="G222" s="125">
        <f>PRODUCT(E222,F222)</f>
        <v>0</v>
      </c>
    </row>
    <row r="223" spans="1:7" x14ac:dyDescent="0.25">
      <c r="A223" s="35">
        <v>188</v>
      </c>
      <c r="B223" s="85" t="s">
        <v>557</v>
      </c>
      <c r="C223" s="19" t="s">
        <v>558</v>
      </c>
      <c r="D223" s="19" t="s">
        <v>266</v>
      </c>
      <c r="E223" s="20">
        <v>0.5</v>
      </c>
      <c r="F223" s="20">
        <v>0</v>
      </c>
      <c r="G223" s="21">
        <f t="shared" si="7"/>
        <v>0</v>
      </c>
    </row>
    <row r="224" spans="1:7" x14ac:dyDescent="0.25">
      <c r="A224" s="35"/>
      <c r="C224" s="54" t="s">
        <v>559</v>
      </c>
      <c r="D224" s="19"/>
      <c r="E224" s="20"/>
      <c r="F224" s="20"/>
      <c r="G224" s="69">
        <f>SUM(G188:G223)</f>
        <v>0</v>
      </c>
    </row>
    <row r="225" spans="1:7" x14ac:dyDescent="0.25">
      <c r="A225" s="35"/>
      <c r="C225" s="54"/>
      <c r="D225" s="19"/>
      <c r="E225" s="20"/>
      <c r="F225" s="20"/>
      <c r="G225" s="69"/>
    </row>
    <row r="226" spans="1:7" x14ac:dyDescent="0.25">
      <c r="A226" s="35"/>
      <c r="C226" s="54"/>
      <c r="D226" s="19"/>
      <c r="E226" s="20"/>
      <c r="F226" s="20"/>
      <c r="G226" s="69"/>
    </row>
    <row r="227" spans="1:7" x14ac:dyDescent="0.25">
      <c r="A227" s="79"/>
      <c r="B227" s="11"/>
      <c r="C227" s="12" t="s">
        <v>560</v>
      </c>
      <c r="D227" s="13" t="s">
        <v>236</v>
      </c>
      <c r="E227" s="14" t="s">
        <v>237</v>
      </c>
      <c r="F227" s="14" t="s">
        <v>238</v>
      </c>
      <c r="G227" s="15" t="s">
        <v>239</v>
      </c>
    </row>
    <row r="228" spans="1:7" x14ac:dyDescent="0.25">
      <c r="A228" s="35">
        <v>189</v>
      </c>
      <c r="B228" s="17" t="s">
        <v>561</v>
      </c>
      <c r="C228" s="19" t="s">
        <v>562</v>
      </c>
      <c r="D228" s="19" t="s">
        <v>42</v>
      </c>
      <c r="E228" s="20">
        <v>42</v>
      </c>
      <c r="F228" s="20">
        <v>0</v>
      </c>
      <c r="G228" s="21">
        <f>PRODUCT(E228,F228)</f>
        <v>0</v>
      </c>
    </row>
    <row r="229" spans="1:7" x14ac:dyDescent="0.25">
      <c r="A229" s="35">
        <v>190</v>
      </c>
      <c r="B229" s="17" t="s">
        <v>563</v>
      </c>
      <c r="C229" s="19" t="s">
        <v>564</v>
      </c>
      <c r="D229" s="19" t="s">
        <v>42</v>
      </c>
      <c r="E229" s="20">
        <v>2</v>
      </c>
      <c r="F229" s="20">
        <v>0</v>
      </c>
      <c r="G229" s="21">
        <f>PRODUCT(E229,F229)</f>
        <v>0</v>
      </c>
    </row>
    <row r="230" spans="1:7" x14ac:dyDescent="0.25">
      <c r="A230" s="16"/>
      <c r="C230" s="54" t="s">
        <v>565</v>
      </c>
      <c r="D230" s="19"/>
      <c r="E230" s="20"/>
      <c r="F230" s="20"/>
      <c r="G230" s="69">
        <f>SUM(G228:G229)</f>
        <v>0</v>
      </c>
    </row>
    <row r="231" spans="1:7" x14ac:dyDescent="0.25">
      <c r="A231" s="16"/>
      <c r="C231" s="54"/>
      <c r="D231" s="19"/>
      <c r="E231" s="20"/>
      <c r="F231" s="20"/>
      <c r="G231" s="69"/>
    </row>
    <row r="232" spans="1:7" x14ac:dyDescent="0.25">
      <c r="A232" s="16"/>
      <c r="C232" s="54"/>
      <c r="D232" s="19"/>
      <c r="E232" s="20"/>
      <c r="F232" s="20"/>
      <c r="G232" s="69"/>
    </row>
    <row r="233" spans="1:7" x14ac:dyDescent="0.25">
      <c r="A233" s="79"/>
      <c r="B233" s="11"/>
      <c r="C233" s="12" t="s">
        <v>566</v>
      </c>
      <c r="D233" s="13" t="s">
        <v>236</v>
      </c>
      <c r="E233" s="14" t="s">
        <v>237</v>
      </c>
      <c r="F233" s="14" t="s">
        <v>238</v>
      </c>
      <c r="G233" s="15" t="s">
        <v>239</v>
      </c>
    </row>
    <row r="234" spans="1:7" x14ac:dyDescent="0.25">
      <c r="A234" s="35">
        <v>191</v>
      </c>
      <c r="B234" s="17" t="s">
        <v>18</v>
      </c>
      <c r="C234" s="19" t="s">
        <v>567</v>
      </c>
      <c r="D234" s="19" t="s">
        <v>257</v>
      </c>
      <c r="E234" s="20">
        <v>1</v>
      </c>
      <c r="F234" s="20">
        <v>0</v>
      </c>
      <c r="G234" s="21">
        <f>PRODUCT(E234,F234)</f>
        <v>0</v>
      </c>
    </row>
    <row r="235" spans="1:7" ht="63.75" customHeight="1" x14ac:dyDescent="0.25">
      <c r="A235" s="140">
        <v>192</v>
      </c>
      <c r="B235" s="108" t="s">
        <v>18</v>
      </c>
      <c r="C235" s="81" t="s">
        <v>568</v>
      </c>
      <c r="D235" s="81" t="s">
        <v>257</v>
      </c>
      <c r="E235" s="83">
        <v>1</v>
      </c>
      <c r="F235" s="83">
        <v>0</v>
      </c>
      <c r="G235" s="84">
        <f>PRODUCT(E235,F235)</f>
        <v>0</v>
      </c>
    </row>
    <row r="236" spans="1:7" x14ac:dyDescent="0.25">
      <c r="A236" s="16"/>
      <c r="C236" s="54" t="s">
        <v>569</v>
      </c>
      <c r="D236" s="19"/>
      <c r="E236" s="20"/>
      <c r="F236" s="20"/>
      <c r="G236" s="69">
        <f>SUM(G234:G235)</f>
        <v>0</v>
      </c>
    </row>
    <row r="237" spans="1:7" x14ac:dyDescent="0.25">
      <c r="A237" s="16"/>
      <c r="C237" s="54"/>
      <c r="D237" s="19"/>
      <c r="E237" s="20"/>
      <c r="F237" s="20"/>
      <c r="G237" s="69"/>
    </row>
    <row r="238" spans="1:7" x14ac:dyDescent="0.25">
      <c r="A238" s="16"/>
      <c r="C238" s="54"/>
      <c r="D238" s="19"/>
      <c r="E238" s="20"/>
      <c r="F238" s="20"/>
      <c r="G238" s="69"/>
    </row>
    <row r="239" spans="1:7" x14ac:dyDescent="0.25">
      <c r="A239" s="16"/>
      <c r="C239" s="54"/>
      <c r="D239" s="19"/>
      <c r="E239" s="20"/>
      <c r="F239" s="20"/>
      <c r="G239" s="69"/>
    </row>
    <row r="240" spans="1:7" x14ac:dyDescent="0.25">
      <c r="A240" s="16"/>
      <c r="C240" s="54"/>
      <c r="D240" s="19"/>
      <c r="E240" s="20"/>
      <c r="F240" s="20"/>
      <c r="G240" s="69"/>
    </row>
    <row r="241" spans="1:7" x14ac:dyDescent="0.25">
      <c r="A241" s="16"/>
      <c r="C241" s="54"/>
      <c r="D241" s="19"/>
      <c r="E241" s="20"/>
      <c r="F241" s="20"/>
      <c r="G241" s="69"/>
    </row>
    <row r="242" spans="1:7" x14ac:dyDescent="0.25">
      <c r="A242" s="16"/>
      <c r="C242" s="54"/>
      <c r="D242" s="19"/>
      <c r="E242" s="20"/>
      <c r="F242" s="20"/>
      <c r="G242" s="69"/>
    </row>
    <row r="243" spans="1:7" x14ac:dyDescent="0.25">
      <c r="A243" s="16"/>
      <c r="C243" s="54"/>
      <c r="D243" s="19"/>
      <c r="E243" s="20"/>
      <c r="F243" s="20"/>
      <c r="G243" s="69"/>
    </row>
    <row r="244" spans="1:7" x14ac:dyDescent="0.25">
      <c r="A244" s="16"/>
      <c r="C244" s="54"/>
      <c r="D244" s="19"/>
      <c r="E244" s="20"/>
      <c r="F244" s="20"/>
      <c r="G244" s="69"/>
    </row>
    <row r="245" spans="1:7" x14ac:dyDescent="0.25">
      <c r="A245" s="79"/>
      <c r="B245" s="11"/>
      <c r="C245" s="80" t="s">
        <v>235</v>
      </c>
      <c r="D245" s="13" t="s">
        <v>236</v>
      </c>
      <c r="E245" s="14" t="s">
        <v>237</v>
      </c>
      <c r="F245" s="14" t="s">
        <v>238</v>
      </c>
      <c r="G245" s="15" t="s">
        <v>239</v>
      </c>
    </row>
    <row r="246" spans="1:7" ht="31.5" customHeight="1" x14ac:dyDescent="0.25">
      <c r="A246" s="51">
        <v>193</v>
      </c>
      <c r="B246" s="25" t="s">
        <v>18</v>
      </c>
      <c r="C246" s="81" t="s">
        <v>570</v>
      </c>
      <c r="D246" s="82" t="s">
        <v>257</v>
      </c>
      <c r="E246" s="83">
        <v>1</v>
      </c>
      <c r="F246" s="83">
        <v>0</v>
      </c>
      <c r="G246" s="84">
        <f t="shared" ref="G246:G260" si="8">PRODUCT(E246,F246)</f>
        <v>0</v>
      </c>
    </row>
    <row r="247" spans="1:7" x14ac:dyDescent="0.25">
      <c r="A247" s="51">
        <v>194</v>
      </c>
      <c r="B247" s="85" t="s">
        <v>18</v>
      </c>
      <c r="C247" s="19" t="s">
        <v>571</v>
      </c>
      <c r="D247" s="86" t="s">
        <v>58</v>
      </c>
      <c r="E247" s="20">
        <v>2</v>
      </c>
      <c r="F247" s="20">
        <v>0</v>
      </c>
      <c r="G247" s="21">
        <f t="shared" si="8"/>
        <v>0</v>
      </c>
    </row>
    <row r="248" spans="1:7" x14ac:dyDescent="0.25">
      <c r="A248" s="51">
        <v>195</v>
      </c>
      <c r="B248" s="85" t="s">
        <v>18</v>
      </c>
      <c r="C248" s="19" t="s">
        <v>572</v>
      </c>
      <c r="D248" s="86" t="s">
        <v>290</v>
      </c>
      <c r="E248" s="20">
        <v>0.25</v>
      </c>
      <c r="F248" s="83">
        <v>0</v>
      </c>
      <c r="G248" s="21">
        <f>PRODUCT(E248,F248)</f>
        <v>0</v>
      </c>
    </row>
    <row r="249" spans="1:7" x14ac:dyDescent="0.25">
      <c r="A249" s="51">
        <v>196</v>
      </c>
      <c r="B249" s="85" t="s">
        <v>18</v>
      </c>
      <c r="C249" s="19" t="s">
        <v>573</v>
      </c>
      <c r="D249" s="86" t="s">
        <v>58</v>
      </c>
      <c r="E249" s="20">
        <v>2</v>
      </c>
      <c r="F249" s="20">
        <v>0</v>
      </c>
      <c r="G249" s="21">
        <f>PRODUCT(E249,F249)</f>
        <v>0</v>
      </c>
    </row>
    <row r="250" spans="1:7" x14ac:dyDescent="0.25">
      <c r="A250" s="51">
        <v>197</v>
      </c>
      <c r="B250" s="85" t="s">
        <v>18</v>
      </c>
      <c r="C250" s="19" t="s">
        <v>574</v>
      </c>
      <c r="D250" s="86" t="s">
        <v>58</v>
      </c>
      <c r="E250" s="20">
        <v>2</v>
      </c>
      <c r="F250" s="83">
        <v>0</v>
      </c>
      <c r="G250" s="21">
        <f>PRODUCT(E250,F250)</f>
        <v>0</v>
      </c>
    </row>
    <row r="251" spans="1:7" x14ac:dyDescent="0.25">
      <c r="A251" s="51">
        <v>198</v>
      </c>
      <c r="B251" s="85" t="s">
        <v>18</v>
      </c>
      <c r="C251" s="19" t="s">
        <v>575</v>
      </c>
      <c r="D251" s="86" t="s">
        <v>58</v>
      </c>
      <c r="E251" s="20">
        <v>1</v>
      </c>
      <c r="F251" s="20">
        <v>0</v>
      </c>
      <c r="G251" s="21">
        <f>PRODUCT(E251,F251)</f>
        <v>0</v>
      </c>
    </row>
    <row r="252" spans="1:7" x14ac:dyDescent="0.25">
      <c r="A252" s="51">
        <v>199</v>
      </c>
      <c r="B252" s="85" t="s">
        <v>18</v>
      </c>
      <c r="C252" s="19" t="s">
        <v>576</v>
      </c>
      <c r="D252" s="86" t="s">
        <v>241</v>
      </c>
      <c r="E252" s="20">
        <v>3.5</v>
      </c>
      <c r="F252" s="83">
        <v>0</v>
      </c>
      <c r="G252" s="21">
        <f t="shared" si="8"/>
        <v>0</v>
      </c>
    </row>
    <row r="253" spans="1:7" x14ac:dyDescent="0.25">
      <c r="A253" s="51">
        <v>200</v>
      </c>
      <c r="B253" s="85" t="s">
        <v>18</v>
      </c>
      <c r="C253" s="19" t="s">
        <v>577</v>
      </c>
      <c r="D253" s="86" t="s">
        <v>241</v>
      </c>
      <c r="E253" s="20">
        <v>3.5</v>
      </c>
      <c r="F253" s="20">
        <v>0</v>
      </c>
      <c r="G253" s="21">
        <f>PRODUCT(E253,F253)</f>
        <v>0</v>
      </c>
    </row>
    <row r="254" spans="1:7" x14ac:dyDescent="0.25">
      <c r="A254" s="51">
        <v>201</v>
      </c>
      <c r="B254" s="85" t="s">
        <v>18</v>
      </c>
      <c r="C254" s="19" t="s">
        <v>578</v>
      </c>
      <c r="D254" s="86" t="s">
        <v>58</v>
      </c>
      <c r="E254" s="20">
        <v>2</v>
      </c>
      <c r="F254" s="83">
        <v>0</v>
      </c>
      <c r="G254" s="21">
        <f>PRODUCT(E254,F254)</f>
        <v>0</v>
      </c>
    </row>
    <row r="255" spans="1:7" x14ac:dyDescent="0.25">
      <c r="A255" s="51">
        <v>202</v>
      </c>
      <c r="B255" s="85" t="s">
        <v>264</v>
      </c>
      <c r="C255" s="19" t="s">
        <v>265</v>
      </c>
      <c r="D255" s="86" t="s">
        <v>266</v>
      </c>
      <c r="E255" s="20">
        <v>0.5</v>
      </c>
      <c r="F255" s="20">
        <v>0</v>
      </c>
      <c r="G255" s="21">
        <f t="shared" si="8"/>
        <v>0</v>
      </c>
    </row>
    <row r="256" spans="1:7" x14ac:dyDescent="0.25">
      <c r="A256" s="51">
        <v>203</v>
      </c>
      <c r="B256" s="85" t="s">
        <v>267</v>
      </c>
      <c r="C256" s="19" t="s">
        <v>268</v>
      </c>
      <c r="D256" s="86" t="s">
        <v>266</v>
      </c>
      <c r="E256" s="20">
        <v>0.5</v>
      </c>
      <c r="F256" s="83">
        <v>0</v>
      </c>
      <c r="G256" s="21">
        <f t="shared" si="8"/>
        <v>0</v>
      </c>
    </row>
    <row r="257" spans="1:7" x14ac:dyDescent="0.25">
      <c r="A257" s="51">
        <v>204</v>
      </c>
      <c r="B257" s="85" t="s">
        <v>269</v>
      </c>
      <c r="C257" s="19" t="s">
        <v>270</v>
      </c>
      <c r="D257" s="86" t="s">
        <v>266</v>
      </c>
      <c r="E257" s="20">
        <v>0.5</v>
      </c>
      <c r="F257" s="20">
        <v>0</v>
      </c>
      <c r="G257" s="21">
        <f t="shared" si="8"/>
        <v>0</v>
      </c>
    </row>
    <row r="258" spans="1:7" x14ac:dyDescent="0.25">
      <c r="A258" s="51">
        <v>205</v>
      </c>
      <c r="B258" s="85" t="s">
        <v>271</v>
      </c>
      <c r="C258" s="19" t="s">
        <v>272</v>
      </c>
      <c r="D258" s="86" t="s">
        <v>266</v>
      </c>
      <c r="E258" s="20">
        <v>1</v>
      </c>
      <c r="F258" s="83">
        <v>0</v>
      </c>
      <c r="G258" s="21">
        <f t="shared" si="8"/>
        <v>0</v>
      </c>
    </row>
    <row r="259" spans="1:7" x14ac:dyDescent="0.25">
      <c r="A259" s="51">
        <v>206</v>
      </c>
      <c r="B259" s="85" t="s">
        <v>273</v>
      </c>
      <c r="C259" s="19" t="s">
        <v>274</v>
      </c>
      <c r="D259" s="86" t="s">
        <v>266</v>
      </c>
      <c r="E259" s="20">
        <v>0.5</v>
      </c>
      <c r="F259" s="20">
        <v>0</v>
      </c>
      <c r="G259" s="21">
        <f t="shared" si="8"/>
        <v>0</v>
      </c>
    </row>
    <row r="260" spans="1:7" x14ac:dyDescent="0.25">
      <c r="A260" s="51">
        <v>207</v>
      </c>
      <c r="B260" s="85" t="s">
        <v>18</v>
      </c>
      <c r="C260" s="19" t="s">
        <v>275</v>
      </c>
      <c r="D260" s="86" t="s">
        <v>266</v>
      </c>
      <c r="E260" s="20">
        <v>0.5</v>
      </c>
      <c r="F260" s="83">
        <v>0</v>
      </c>
      <c r="G260" s="21">
        <f t="shared" si="8"/>
        <v>0</v>
      </c>
    </row>
    <row r="261" spans="1:7" x14ac:dyDescent="0.25">
      <c r="A261" s="51"/>
      <c r="C261" s="54" t="s">
        <v>276</v>
      </c>
      <c r="D261" s="19"/>
      <c r="E261" s="20"/>
      <c r="F261" s="20"/>
      <c r="G261" s="69">
        <f>SUM(G246:G260)</f>
        <v>0</v>
      </c>
    </row>
    <row r="262" spans="1:7" x14ac:dyDescent="0.25">
      <c r="A262" s="51"/>
      <c r="C262" s="54"/>
      <c r="D262" s="19"/>
      <c r="E262" s="20"/>
      <c r="F262" s="20"/>
      <c r="G262" s="69"/>
    </row>
    <row r="263" spans="1:7" x14ac:dyDescent="0.25">
      <c r="A263" s="87"/>
      <c r="B263" s="11"/>
      <c r="C263" s="12" t="s">
        <v>277</v>
      </c>
      <c r="D263" s="13" t="s">
        <v>236</v>
      </c>
      <c r="E263" s="14" t="s">
        <v>237</v>
      </c>
      <c r="F263" s="14" t="s">
        <v>238</v>
      </c>
      <c r="G263" s="15" t="s">
        <v>239</v>
      </c>
    </row>
    <row r="264" spans="1:7" x14ac:dyDescent="0.25">
      <c r="A264" s="51">
        <v>208</v>
      </c>
      <c r="B264" s="52" t="s">
        <v>278</v>
      </c>
      <c r="C264" s="19" t="s">
        <v>279</v>
      </c>
      <c r="D264" s="19" t="s">
        <v>280</v>
      </c>
      <c r="E264" s="20">
        <v>14</v>
      </c>
      <c r="F264" s="20">
        <v>0</v>
      </c>
      <c r="G264" s="21">
        <f t="shared" ref="G264:G272" si="9">PRODUCT(E264,F264)</f>
        <v>0</v>
      </c>
    </row>
    <row r="265" spans="1:7" x14ac:dyDescent="0.25">
      <c r="A265" s="51">
        <v>209</v>
      </c>
      <c r="B265" s="52" t="s">
        <v>278</v>
      </c>
      <c r="C265" s="19" t="s">
        <v>579</v>
      </c>
      <c r="D265" s="19" t="s">
        <v>280</v>
      </c>
      <c r="E265" s="20">
        <v>10</v>
      </c>
      <c r="F265" s="20">
        <v>0</v>
      </c>
      <c r="G265" s="21">
        <f>PRODUCT(E265,F265)</f>
        <v>0</v>
      </c>
    </row>
    <row r="266" spans="1:7" x14ac:dyDescent="0.25">
      <c r="A266" s="51">
        <v>210</v>
      </c>
      <c r="B266" s="52" t="s">
        <v>278</v>
      </c>
      <c r="C266" s="19" t="s">
        <v>580</v>
      </c>
      <c r="D266" s="19" t="s">
        <v>280</v>
      </c>
      <c r="E266" s="20">
        <v>4</v>
      </c>
      <c r="F266" s="20">
        <v>0</v>
      </c>
      <c r="G266" s="21">
        <f>PRODUCT(E266,F266)</f>
        <v>0</v>
      </c>
    </row>
    <row r="267" spans="1:7" x14ac:dyDescent="0.25">
      <c r="A267" s="51">
        <v>211</v>
      </c>
      <c r="B267" s="52" t="s">
        <v>278</v>
      </c>
      <c r="C267" s="54" t="s">
        <v>583</v>
      </c>
      <c r="D267" s="19" t="s">
        <v>280</v>
      </c>
      <c r="E267" s="20">
        <v>4</v>
      </c>
      <c r="F267" s="20">
        <v>0</v>
      </c>
      <c r="G267" s="21">
        <f t="shared" si="9"/>
        <v>0</v>
      </c>
    </row>
    <row r="268" spans="1:7" x14ac:dyDescent="0.25">
      <c r="A268" s="51">
        <v>212</v>
      </c>
      <c r="B268" s="52" t="s">
        <v>278</v>
      </c>
      <c r="C268" s="19" t="s">
        <v>581</v>
      </c>
      <c r="D268" s="19" t="s">
        <v>280</v>
      </c>
      <c r="E268" s="20">
        <v>4</v>
      </c>
      <c r="F268" s="20">
        <v>0</v>
      </c>
      <c r="G268" s="21">
        <f t="shared" si="9"/>
        <v>0</v>
      </c>
    </row>
    <row r="269" spans="1:7" x14ac:dyDescent="0.25">
      <c r="A269" s="51">
        <v>213</v>
      </c>
      <c r="B269" s="52" t="s">
        <v>278</v>
      </c>
      <c r="C269" s="19" t="s">
        <v>582</v>
      </c>
      <c r="D269" s="19" t="s">
        <v>280</v>
      </c>
      <c r="E269" s="20">
        <v>8</v>
      </c>
      <c r="F269" s="20">
        <v>0</v>
      </c>
      <c r="G269" s="21">
        <f t="shared" si="9"/>
        <v>0</v>
      </c>
    </row>
    <row r="270" spans="1:7" x14ac:dyDescent="0.25">
      <c r="A270" s="51">
        <v>214</v>
      </c>
      <c r="B270" s="52" t="s">
        <v>278</v>
      </c>
      <c r="C270" s="19" t="s">
        <v>281</v>
      </c>
      <c r="D270" s="19" t="s">
        <v>280</v>
      </c>
      <c r="E270" s="20">
        <v>6</v>
      </c>
      <c r="F270" s="20">
        <v>0</v>
      </c>
      <c r="G270" s="21">
        <f>PRODUCT(E270,F270)</f>
        <v>0</v>
      </c>
    </row>
    <row r="271" spans="1:7" x14ac:dyDescent="0.25">
      <c r="A271" s="51">
        <v>215</v>
      </c>
      <c r="B271" s="52" t="s">
        <v>278</v>
      </c>
      <c r="C271" s="19" t="s">
        <v>282</v>
      </c>
      <c r="D271" s="19" t="s">
        <v>280</v>
      </c>
      <c r="E271" s="20">
        <v>18</v>
      </c>
      <c r="F271" s="20">
        <v>0</v>
      </c>
      <c r="G271" s="21">
        <f t="shared" si="9"/>
        <v>0</v>
      </c>
    </row>
    <row r="272" spans="1:7" x14ac:dyDescent="0.25">
      <c r="A272" s="51">
        <v>216</v>
      </c>
      <c r="B272" s="52" t="s">
        <v>278</v>
      </c>
      <c r="C272" s="19" t="s">
        <v>283</v>
      </c>
      <c r="D272" s="19" t="s">
        <v>280</v>
      </c>
      <c r="E272" s="20">
        <v>12</v>
      </c>
      <c r="F272" s="20">
        <v>0</v>
      </c>
      <c r="G272" s="21">
        <f t="shared" si="9"/>
        <v>0</v>
      </c>
    </row>
    <row r="273" spans="1:7" x14ac:dyDescent="0.25">
      <c r="A273" s="51"/>
      <c r="C273" s="54" t="s">
        <v>284</v>
      </c>
      <c r="D273" s="19"/>
      <c r="E273" s="20"/>
      <c r="F273" s="20"/>
      <c r="G273" s="69">
        <f>SUM(G264:G272)</f>
        <v>0</v>
      </c>
    </row>
    <row r="274" spans="1:7" x14ac:dyDescent="0.25">
      <c r="A274" s="51"/>
      <c r="C274" s="54"/>
      <c r="D274" s="19"/>
      <c r="E274" s="20"/>
      <c r="F274" s="20"/>
      <c r="G274" s="69"/>
    </row>
    <row r="275" spans="1:7" x14ac:dyDescent="0.25">
      <c r="A275" s="88"/>
      <c r="B275" s="88"/>
      <c r="C275" s="89" t="s">
        <v>285</v>
      </c>
      <c r="D275" s="88"/>
      <c r="E275" s="90"/>
      <c r="F275" s="90"/>
      <c r="G275" s="91">
        <f>SUM(G273,G261,G236,G230,G224,G182,G165,G137,G122,G93,G39,G24)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3"/>
  <sheetViews>
    <sheetView topLeftCell="A193" workbookViewId="0">
      <selection activeCell="E218" sqref="E218"/>
    </sheetView>
  </sheetViews>
  <sheetFormatPr defaultRowHeight="15" x14ac:dyDescent="0.25"/>
  <cols>
    <col min="1" max="1" width="7.140625" customWidth="1"/>
    <col min="2" max="2" width="11" customWidth="1"/>
    <col min="3" max="3" width="51.85546875" customWidth="1"/>
    <col min="4" max="4" width="5.42578125" customWidth="1"/>
    <col min="7" max="7" width="11.5703125" customWidth="1"/>
  </cols>
  <sheetData>
    <row r="3" spans="1:7" x14ac:dyDescent="0.25">
      <c r="A3" s="146"/>
      <c r="B3" s="146"/>
      <c r="C3" s="146"/>
      <c r="D3" s="146"/>
      <c r="E3" s="146"/>
      <c r="F3" s="146"/>
      <c r="G3" s="146"/>
    </row>
    <row r="4" spans="1:7" x14ac:dyDescent="0.25">
      <c r="A4" s="146"/>
      <c r="B4" s="146" t="s">
        <v>584</v>
      </c>
      <c r="C4" s="146" t="s">
        <v>585</v>
      </c>
      <c r="D4" s="146"/>
      <c r="E4" s="146"/>
      <c r="F4" s="146"/>
      <c r="G4" s="146"/>
    </row>
    <row r="5" spans="1:7" x14ac:dyDescent="0.25">
      <c r="A5" s="146"/>
      <c r="B5" s="146"/>
      <c r="C5" s="146" t="s">
        <v>586</v>
      </c>
      <c r="D5" s="146"/>
      <c r="E5" s="146"/>
      <c r="F5" s="146"/>
      <c r="G5" s="146"/>
    </row>
    <row r="6" spans="1:7" x14ac:dyDescent="0.25">
      <c r="A6" s="146"/>
      <c r="B6" s="146"/>
      <c r="C6" s="146" t="s">
        <v>587</v>
      </c>
      <c r="D6" s="146"/>
      <c r="E6" s="146"/>
      <c r="F6" s="146"/>
      <c r="G6" s="146"/>
    </row>
    <row r="7" spans="1:7" x14ac:dyDescent="0.25">
      <c r="A7" s="146"/>
      <c r="B7" s="146"/>
      <c r="C7" s="146"/>
      <c r="D7" s="146"/>
      <c r="E7" s="146"/>
      <c r="F7" s="146"/>
      <c r="G7" s="146"/>
    </row>
    <row r="8" spans="1:7" ht="21" thickBot="1" x14ac:dyDescent="0.3">
      <c r="A8" s="150" t="s">
        <v>588</v>
      </c>
      <c r="B8" s="150"/>
      <c r="C8" s="150"/>
      <c r="D8" s="150"/>
      <c r="E8" s="150"/>
      <c r="F8" s="150"/>
      <c r="G8" s="150"/>
    </row>
    <row r="9" spans="1:7" ht="15.75" thickBot="1" x14ac:dyDescent="0.3">
      <c r="A9" s="151" t="s">
        <v>589</v>
      </c>
      <c r="B9" s="152" t="s">
        <v>590</v>
      </c>
      <c r="C9" s="153" t="s">
        <v>591</v>
      </c>
      <c r="D9" s="153" t="s">
        <v>592</v>
      </c>
      <c r="E9" s="154" t="s">
        <v>593</v>
      </c>
      <c r="F9" s="154" t="s">
        <v>594</v>
      </c>
      <c r="G9" s="155" t="s">
        <v>595</v>
      </c>
    </row>
    <row r="10" spans="1:7" ht="15.75" x14ac:dyDescent="0.25">
      <c r="A10" s="156" t="s">
        <v>596</v>
      </c>
      <c r="B10" s="157"/>
      <c r="C10" s="158"/>
      <c r="D10" s="158"/>
      <c r="E10" s="159"/>
      <c r="F10" s="159"/>
      <c r="G10" s="160"/>
    </row>
    <row r="11" spans="1:7" x14ac:dyDescent="0.25">
      <c r="A11" s="147">
        <v>1</v>
      </c>
      <c r="B11" s="161">
        <v>0</v>
      </c>
      <c r="C11" s="162" t="s">
        <v>597</v>
      </c>
      <c r="D11" s="162" t="s">
        <v>58</v>
      </c>
      <c r="E11" s="148">
        <v>1</v>
      </c>
      <c r="F11" s="148">
        <f>SUM(G134)</f>
        <v>0</v>
      </c>
      <c r="G11" s="163">
        <f>E11*F11</f>
        <v>0</v>
      </c>
    </row>
    <row r="12" spans="1:7" x14ac:dyDescent="0.25">
      <c r="A12" s="147">
        <v>2</v>
      </c>
      <c r="B12" s="161">
        <v>0</v>
      </c>
      <c r="C12" s="162" t="s">
        <v>598</v>
      </c>
      <c r="D12" s="162" t="s">
        <v>58</v>
      </c>
      <c r="E12" s="148">
        <v>1</v>
      </c>
      <c r="F12" s="148">
        <f>SUM(G184)</f>
        <v>0</v>
      </c>
      <c r="G12" s="291">
        <f t="shared" ref="G12:G15" si="0">E12*F12</f>
        <v>0</v>
      </c>
    </row>
    <row r="13" spans="1:7" x14ac:dyDescent="0.25">
      <c r="A13" s="147">
        <v>3</v>
      </c>
      <c r="B13" s="161">
        <v>525282</v>
      </c>
      <c r="C13" s="162" t="s">
        <v>599</v>
      </c>
      <c r="D13" s="162" t="s">
        <v>58</v>
      </c>
      <c r="E13" s="148">
        <v>1</v>
      </c>
      <c r="F13" s="149"/>
      <c r="G13" s="291">
        <f t="shared" si="0"/>
        <v>0</v>
      </c>
    </row>
    <row r="14" spans="1:7" x14ac:dyDescent="0.25">
      <c r="A14" s="147">
        <v>4</v>
      </c>
      <c r="B14" s="161">
        <v>525295</v>
      </c>
      <c r="C14" s="162" t="s">
        <v>600</v>
      </c>
      <c r="D14" s="162" t="s">
        <v>58</v>
      </c>
      <c r="E14" s="148">
        <v>7</v>
      </c>
      <c r="F14" s="149"/>
      <c r="G14" s="291">
        <f t="shared" si="0"/>
        <v>0</v>
      </c>
    </row>
    <row r="15" spans="1:7" ht="15.75" thickBot="1" x14ac:dyDescent="0.3">
      <c r="A15" s="164">
        <v>5</v>
      </c>
      <c r="B15" s="165">
        <v>552071</v>
      </c>
      <c r="C15" s="166" t="s">
        <v>601</v>
      </c>
      <c r="D15" s="166" t="s">
        <v>58</v>
      </c>
      <c r="E15" s="167">
        <v>2</v>
      </c>
      <c r="F15" s="168"/>
      <c r="G15" s="291">
        <f t="shared" si="0"/>
        <v>0</v>
      </c>
    </row>
    <row r="16" spans="1:7" x14ac:dyDescent="0.25">
      <c r="A16" s="169"/>
      <c r="B16" s="170"/>
      <c r="C16" s="171" t="s">
        <v>602</v>
      </c>
      <c r="D16" s="171"/>
      <c r="E16" s="172"/>
      <c r="F16" s="172"/>
      <c r="G16" s="173">
        <f>SUM(G11:G15)</f>
        <v>0</v>
      </c>
    </row>
    <row r="17" spans="1:7" ht="15.75" x14ac:dyDescent="0.25">
      <c r="A17" s="174" t="s">
        <v>603</v>
      </c>
      <c r="B17" s="175"/>
      <c r="C17" s="176"/>
      <c r="D17" s="176"/>
      <c r="E17" s="177"/>
      <c r="F17" s="177"/>
      <c r="G17" s="178"/>
    </row>
    <row r="18" spans="1:7" x14ac:dyDescent="0.25">
      <c r="A18" s="147">
        <v>6</v>
      </c>
      <c r="B18" s="161">
        <v>171108</v>
      </c>
      <c r="C18" s="162" t="s">
        <v>604</v>
      </c>
      <c r="D18" s="162" t="s">
        <v>42</v>
      </c>
      <c r="E18" s="148">
        <v>155</v>
      </c>
      <c r="F18" s="149"/>
      <c r="G18" s="291">
        <f>E18*F18</f>
        <v>0</v>
      </c>
    </row>
    <row r="19" spans="1:7" x14ac:dyDescent="0.25">
      <c r="A19" s="147">
        <v>7</v>
      </c>
      <c r="B19" s="161">
        <v>101005</v>
      </c>
      <c r="C19" s="162" t="s">
        <v>605</v>
      </c>
      <c r="D19" s="162" t="s">
        <v>42</v>
      </c>
      <c r="E19" s="148">
        <v>45</v>
      </c>
      <c r="F19" s="149"/>
      <c r="G19" s="291">
        <f t="shared" ref="G19:G43" si="1">E19*F19</f>
        <v>0</v>
      </c>
    </row>
    <row r="20" spans="1:7" x14ac:dyDescent="0.25">
      <c r="A20" s="147">
        <v>8</v>
      </c>
      <c r="B20" s="161">
        <v>101105</v>
      </c>
      <c r="C20" s="162" t="s">
        <v>606</v>
      </c>
      <c r="D20" s="162" t="s">
        <v>42</v>
      </c>
      <c r="E20" s="148">
        <v>200</v>
      </c>
      <c r="F20" s="149"/>
      <c r="G20" s="291">
        <f t="shared" si="1"/>
        <v>0</v>
      </c>
    </row>
    <row r="21" spans="1:7" x14ac:dyDescent="0.25">
      <c r="A21" s="147">
        <v>9</v>
      </c>
      <c r="B21" s="161">
        <v>101106</v>
      </c>
      <c r="C21" s="162" t="s">
        <v>607</v>
      </c>
      <c r="D21" s="162" t="s">
        <v>42</v>
      </c>
      <c r="E21" s="148">
        <v>30</v>
      </c>
      <c r="F21" s="149"/>
      <c r="G21" s="291">
        <f t="shared" si="1"/>
        <v>0</v>
      </c>
    </row>
    <row r="22" spans="1:7" x14ac:dyDescent="0.25">
      <c r="A22" s="147">
        <v>10</v>
      </c>
      <c r="B22" s="161">
        <v>101306</v>
      </c>
      <c r="C22" s="162" t="s">
        <v>608</v>
      </c>
      <c r="D22" s="162" t="s">
        <v>42</v>
      </c>
      <c r="E22" s="148">
        <v>75</v>
      </c>
      <c r="F22" s="149"/>
      <c r="G22" s="291">
        <f t="shared" si="1"/>
        <v>0</v>
      </c>
    </row>
    <row r="23" spans="1:7" x14ac:dyDescent="0.25">
      <c r="A23" s="147">
        <v>11</v>
      </c>
      <c r="B23" s="161">
        <v>101505</v>
      </c>
      <c r="C23" s="162" t="s">
        <v>609</v>
      </c>
      <c r="D23" s="162" t="s">
        <v>42</v>
      </c>
      <c r="E23" s="148">
        <v>60</v>
      </c>
      <c r="F23" s="149"/>
      <c r="G23" s="291">
        <f t="shared" si="1"/>
        <v>0</v>
      </c>
    </row>
    <row r="24" spans="1:7" x14ac:dyDescent="0.25">
      <c r="A24" s="147">
        <v>12</v>
      </c>
      <c r="B24" s="161">
        <v>203301</v>
      </c>
      <c r="C24" s="162" t="s">
        <v>610</v>
      </c>
      <c r="D24" s="162" t="s">
        <v>42</v>
      </c>
      <c r="E24" s="148">
        <v>255</v>
      </c>
      <c r="F24" s="149"/>
      <c r="G24" s="291">
        <f t="shared" si="1"/>
        <v>0</v>
      </c>
    </row>
    <row r="25" spans="1:7" x14ac:dyDescent="0.25">
      <c r="A25" s="147">
        <v>13</v>
      </c>
      <c r="B25" s="161">
        <v>203303</v>
      </c>
      <c r="C25" s="162" t="s">
        <v>611</v>
      </c>
      <c r="D25" s="162" t="s">
        <v>42</v>
      </c>
      <c r="E25" s="148">
        <v>75</v>
      </c>
      <c r="F25" s="149"/>
      <c r="G25" s="291">
        <f t="shared" si="1"/>
        <v>0</v>
      </c>
    </row>
    <row r="26" spans="1:7" x14ac:dyDescent="0.25">
      <c r="A26" s="147">
        <v>14</v>
      </c>
      <c r="B26" s="161">
        <v>209416</v>
      </c>
      <c r="C26" s="162" t="s">
        <v>612</v>
      </c>
      <c r="D26" s="162" t="s">
        <v>42</v>
      </c>
      <c r="E26" s="148">
        <v>60</v>
      </c>
      <c r="F26" s="149"/>
      <c r="G26" s="291">
        <f t="shared" si="1"/>
        <v>0</v>
      </c>
    </row>
    <row r="27" spans="1:7" x14ac:dyDescent="0.25">
      <c r="A27" s="147">
        <v>15</v>
      </c>
      <c r="B27" s="161">
        <v>321134</v>
      </c>
      <c r="C27" s="162" t="s">
        <v>613</v>
      </c>
      <c r="D27" s="162" t="s">
        <v>42</v>
      </c>
      <c r="E27" s="148">
        <v>60</v>
      </c>
      <c r="F27" s="149"/>
      <c r="G27" s="291">
        <f t="shared" si="1"/>
        <v>0</v>
      </c>
    </row>
    <row r="28" spans="1:7" x14ac:dyDescent="0.25">
      <c r="A28" s="147">
        <v>16</v>
      </c>
      <c r="B28" s="161">
        <v>333031</v>
      </c>
      <c r="C28" s="162" t="s">
        <v>614</v>
      </c>
      <c r="D28" s="162" t="s">
        <v>42</v>
      </c>
      <c r="E28" s="148">
        <v>60</v>
      </c>
      <c r="F28" s="149"/>
      <c r="G28" s="291">
        <f t="shared" si="1"/>
        <v>0</v>
      </c>
    </row>
    <row r="29" spans="1:7" x14ac:dyDescent="0.25">
      <c r="A29" s="147">
        <v>17</v>
      </c>
      <c r="B29" s="161">
        <v>333041</v>
      </c>
      <c r="C29" s="162" t="s">
        <v>615</v>
      </c>
      <c r="D29" s="162" t="s">
        <v>42</v>
      </c>
      <c r="E29" s="148">
        <v>30</v>
      </c>
      <c r="F29" s="149"/>
      <c r="G29" s="291">
        <f t="shared" si="1"/>
        <v>0</v>
      </c>
    </row>
    <row r="30" spans="1:7" x14ac:dyDescent="0.25">
      <c r="A30" s="147">
        <v>18</v>
      </c>
      <c r="B30" s="161">
        <v>363014</v>
      </c>
      <c r="C30" s="162" t="s">
        <v>616</v>
      </c>
      <c r="D30" s="162" t="s">
        <v>140</v>
      </c>
      <c r="E30" s="148">
        <v>90</v>
      </c>
      <c r="F30" s="149"/>
      <c r="G30" s="291">
        <f t="shared" si="1"/>
        <v>0</v>
      </c>
    </row>
    <row r="31" spans="1:7" x14ac:dyDescent="0.25">
      <c r="A31" s="147">
        <v>19</v>
      </c>
      <c r="B31" s="161">
        <v>413101</v>
      </c>
      <c r="C31" s="162" t="s">
        <v>617</v>
      </c>
      <c r="D31" s="162" t="s">
        <v>58</v>
      </c>
      <c r="E31" s="148">
        <v>1</v>
      </c>
      <c r="F31" s="149"/>
      <c r="G31" s="291">
        <f t="shared" si="1"/>
        <v>0</v>
      </c>
    </row>
    <row r="32" spans="1:7" x14ac:dyDescent="0.25">
      <c r="A32" s="147">
        <v>20</v>
      </c>
      <c r="B32" s="161">
        <v>423021</v>
      </c>
      <c r="C32" s="162" t="s">
        <v>618</v>
      </c>
      <c r="D32" s="162" t="s">
        <v>58</v>
      </c>
      <c r="E32" s="148">
        <v>5</v>
      </c>
      <c r="F32" s="149"/>
      <c r="G32" s="291">
        <f t="shared" si="1"/>
        <v>0</v>
      </c>
    </row>
    <row r="33" spans="1:7" x14ac:dyDescent="0.25">
      <c r="A33" s="147">
        <v>21</v>
      </c>
      <c r="B33" s="161">
        <v>450612</v>
      </c>
      <c r="C33" s="162" t="s">
        <v>619</v>
      </c>
      <c r="D33" s="162" t="s">
        <v>58</v>
      </c>
      <c r="E33" s="148">
        <v>2</v>
      </c>
      <c r="F33" s="149"/>
      <c r="G33" s="291">
        <f t="shared" si="1"/>
        <v>0</v>
      </c>
    </row>
    <row r="34" spans="1:7" x14ac:dyDescent="0.25">
      <c r="A34" s="147">
        <v>22</v>
      </c>
      <c r="B34" s="161">
        <v>435024</v>
      </c>
      <c r="C34" s="162" t="s">
        <v>620</v>
      </c>
      <c r="D34" s="162" t="s">
        <v>58</v>
      </c>
      <c r="E34" s="148">
        <v>1</v>
      </c>
      <c r="F34" s="149"/>
      <c r="G34" s="291">
        <f t="shared" si="1"/>
        <v>0</v>
      </c>
    </row>
    <row r="35" spans="1:7" x14ac:dyDescent="0.25">
      <c r="A35" s="147">
        <v>23</v>
      </c>
      <c r="B35" s="161">
        <v>592126</v>
      </c>
      <c r="C35" s="162" t="s">
        <v>621</v>
      </c>
      <c r="D35" s="162" t="s">
        <v>58</v>
      </c>
      <c r="E35" s="148">
        <v>1</v>
      </c>
      <c r="F35" s="149"/>
      <c r="G35" s="291">
        <f t="shared" si="1"/>
        <v>0</v>
      </c>
    </row>
    <row r="36" spans="1:7" x14ac:dyDescent="0.25">
      <c r="A36" s="147">
        <v>24</v>
      </c>
      <c r="B36" s="161">
        <v>592126</v>
      </c>
      <c r="C36" s="162" t="s">
        <v>621</v>
      </c>
      <c r="D36" s="162" t="s">
        <v>58</v>
      </c>
      <c r="E36" s="148">
        <v>14</v>
      </c>
      <c r="F36" s="149"/>
      <c r="G36" s="291">
        <f t="shared" si="1"/>
        <v>0</v>
      </c>
    </row>
    <row r="37" spans="1:7" x14ac:dyDescent="0.25">
      <c r="A37" s="147">
        <v>25</v>
      </c>
      <c r="B37" s="161">
        <v>456113</v>
      </c>
      <c r="C37" s="162" t="s">
        <v>622</v>
      </c>
      <c r="D37" s="162" t="s">
        <v>58</v>
      </c>
      <c r="E37" s="148">
        <v>1</v>
      </c>
      <c r="F37" s="149"/>
      <c r="G37" s="291">
        <f t="shared" si="1"/>
        <v>0</v>
      </c>
    </row>
    <row r="38" spans="1:7" x14ac:dyDescent="0.25">
      <c r="A38" s="147">
        <v>26</v>
      </c>
      <c r="B38" s="161">
        <v>900513</v>
      </c>
      <c r="C38" s="162" t="s">
        <v>623</v>
      </c>
      <c r="D38" s="162" t="s">
        <v>58</v>
      </c>
      <c r="E38" s="148">
        <v>1</v>
      </c>
      <c r="F38" s="149"/>
      <c r="G38" s="291">
        <f t="shared" si="1"/>
        <v>0</v>
      </c>
    </row>
    <row r="39" spans="1:7" x14ac:dyDescent="0.25">
      <c r="A39" s="147">
        <v>27</v>
      </c>
      <c r="B39" s="161">
        <v>900335</v>
      </c>
      <c r="C39" s="162" t="s">
        <v>624</v>
      </c>
      <c r="D39" s="162" t="s">
        <v>58</v>
      </c>
      <c r="E39" s="148">
        <v>2</v>
      </c>
      <c r="F39" s="149"/>
      <c r="G39" s="291">
        <f t="shared" si="1"/>
        <v>0</v>
      </c>
    </row>
    <row r="40" spans="1:7" x14ac:dyDescent="0.25">
      <c r="A40" s="147">
        <v>28</v>
      </c>
      <c r="B40" s="161">
        <v>900334</v>
      </c>
      <c r="C40" s="162" t="s">
        <v>625</v>
      </c>
      <c r="D40" s="162" t="s">
        <v>58</v>
      </c>
      <c r="E40" s="148">
        <v>7</v>
      </c>
      <c r="F40" s="149"/>
      <c r="G40" s="291">
        <f t="shared" si="1"/>
        <v>0</v>
      </c>
    </row>
    <row r="41" spans="1:7" x14ac:dyDescent="0.25">
      <c r="A41" s="147">
        <v>29</v>
      </c>
      <c r="B41" s="161">
        <v>900212</v>
      </c>
      <c r="C41" s="162" t="s">
        <v>626</v>
      </c>
      <c r="D41" s="162" t="s">
        <v>58</v>
      </c>
      <c r="E41" s="148">
        <v>2</v>
      </c>
      <c r="F41" s="149"/>
      <c r="G41" s="291">
        <f t="shared" si="1"/>
        <v>0</v>
      </c>
    </row>
    <row r="42" spans="1:7" x14ac:dyDescent="0.25">
      <c r="A42" s="147">
        <v>30</v>
      </c>
      <c r="B42" s="161">
        <v>900515</v>
      </c>
      <c r="C42" s="162" t="s">
        <v>627</v>
      </c>
      <c r="D42" s="162" t="s">
        <v>58</v>
      </c>
      <c r="E42" s="148">
        <v>2</v>
      </c>
      <c r="F42" s="149"/>
      <c r="G42" s="291">
        <f t="shared" si="1"/>
        <v>0</v>
      </c>
    </row>
    <row r="43" spans="1:7" ht="15.75" thickBot="1" x14ac:dyDescent="0.3">
      <c r="A43" s="164">
        <v>31</v>
      </c>
      <c r="B43" s="165">
        <v>900516</v>
      </c>
      <c r="C43" s="166" t="s">
        <v>628</v>
      </c>
      <c r="D43" s="166" t="s">
        <v>58</v>
      </c>
      <c r="E43" s="167">
        <v>1</v>
      </c>
      <c r="F43" s="168"/>
      <c r="G43" s="291">
        <f t="shared" si="1"/>
        <v>0</v>
      </c>
    </row>
    <row r="44" spans="1:7" x14ac:dyDescent="0.25">
      <c r="A44" s="169"/>
      <c r="B44" s="170"/>
      <c r="C44" s="171" t="s">
        <v>602</v>
      </c>
      <c r="D44" s="171"/>
      <c r="E44" s="172"/>
      <c r="F44" s="172"/>
      <c r="G44" s="173">
        <f>SUM(G18:G43)</f>
        <v>0</v>
      </c>
    </row>
    <row r="45" spans="1:7" x14ac:dyDescent="0.25">
      <c r="A45" s="179"/>
      <c r="B45" s="180"/>
      <c r="C45" s="181" t="s">
        <v>629</v>
      </c>
      <c r="D45" s="181"/>
      <c r="E45" s="182"/>
      <c r="F45" s="182"/>
      <c r="G45" s="183">
        <v>42480</v>
      </c>
    </row>
    <row r="46" spans="1:7" ht="15.75" x14ac:dyDescent="0.25">
      <c r="A46" s="174" t="s">
        <v>630</v>
      </c>
      <c r="B46" s="175"/>
      <c r="C46" s="176"/>
      <c r="D46" s="176"/>
      <c r="E46" s="177"/>
      <c r="F46" s="177"/>
      <c r="G46" s="178"/>
    </row>
    <row r="47" spans="1:7" x14ac:dyDescent="0.25">
      <c r="A47" s="147">
        <v>32</v>
      </c>
      <c r="B47" s="161">
        <v>210190003</v>
      </c>
      <c r="C47" s="162" t="s">
        <v>631</v>
      </c>
      <c r="D47" s="162" t="s">
        <v>58</v>
      </c>
      <c r="E47" s="148">
        <v>2</v>
      </c>
      <c r="F47" s="149">
        <v>5</v>
      </c>
      <c r="G47" s="291">
        <f>E47*F47</f>
        <v>10</v>
      </c>
    </row>
    <row r="48" spans="1:7" x14ac:dyDescent="0.25">
      <c r="A48" s="147">
        <v>33</v>
      </c>
      <c r="B48" s="161">
        <v>210800851</v>
      </c>
      <c r="C48" s="162" t="s">
        <v>632</v>
      </c>
      <c r="D48" s="162" t="s">
        <v>42</v>
      </c>
      <c r="E48" s="148">
        <v>155</v>
      </c>
      <c r="F48" s="149"/>
      <c r="G48" s="291">
        <f>E48*F48</f>
        <v>0</v>
      </c>
    </row>
    <row r="49" spans="1:7" x14ac:dyDescent="0.25">
      <c r="A49" s="147">
        <v>34</v>
      </c>
      <c r="B49" s="161">
        <v>210810048</v>
      </c>
      <c r="C49" s="162" t="s">
        <v>633</v>
      </c>
      <c r="D49" s="162" t="s">
        <v>42</v>
      </c>
      <c r="E49" s="148">
        <v>45</v>
      </c>
      <c r="F49" s="149"/>
      <c r="G49" s="291">
        <f t="shared" ref="G49:G76" si="2">E49*F49</f>
        <v>0</v>
      </c>
    </row>
    <row r="50" spans="1:7" x14ac:dyDescent="0.25">
      <c r="A50" s="147">
        <v>35</v>
      </c>
      <c r="B50" s="161">
        <v>210810048</v>
      </c>
      <c r="C50" s="162" t="s">
        <v>633</v>
      </c>
      <c r="D50" s="162" t="s">
        <v>42</v>
      </c>
      <c r="E50" s="148">
        <v>200</v>
      </c>
      <c r="F50" s="149"/>
      <c r="G50" s="291">
        <f t="shared" si="2"/>
        <v>0</v>
      </c>
    </row>
    <row r="51" spans="1:7" x14ac:dyDescent="0.25">
      <c r="A51" s="147">
        <v>36</v>
      </c>
      <c r="B51" s="161">
        <v>210810048</v>
      </c>
      <c r="C51" s="162" t="s">
        <v>633</v>
      </c>
      <c r="D51" s="162" t="s">
        <v>42</v>
      </c>
      <c r="E51" s="148">
        <v>30</v>
      </c>
      <c r="F51" s="149"/>
      <c r="G51" s="291">
        <f t="shared" si="2"/>
        <v>0</v>
      </c>
    </row>
    <row r="52" spans="1:7" x14ac:dyDescent="0.25">
      <c r="A52" s="147">
        <v>37</v>
      </c>
      <c r="B52" s="161">
        <v>210810048</v>
      </c>
      <c r="C52" s="162" t="s">
        <v>633</v>
      </c>
      <c r="D52" s="162" t="s">
        <v>42</v>
      </c>
      <c r="E52" s="148">
        <v>75</v>
      </c>
      <c r="F52" s="149"/>
      <c r="G52" s="291">
        <f t="shared" si="2"/>
        <v>0</v>
      </c>
    </row>
    <row r="53" spans="1:7" x14ac:dyDescent="0.25">
      <c r="A53" s="147">
        <v>38</v>
      </c>
      <c r="B53" s="161">
        <v>210810052</v>
      </c>
      <c r="C53" s="162" t="s">
        <v>634</v>
      </c>
      <c r="D53" s="162" t="s">
        <v>42</v>
      </c>
      <c r="E53" s="148">
        <v>60</v>
      </c>
      <c r="F53" s="149"/>
      <c r="G53" s="291">
        <f t="shared" si="2"/>
        <v>0</v>
      </c>
    </row>
    <row r="54" spans="1:7" x14ac:dyDescent="0.25">
      <c r="A54" s="147">
        <v>39</v>
      </c>
      <c r="B54" s="161">
        <v>210100001</v>
      </c>
      <c r="C54" s="162" t="s">
        <v>635</v>
      </c>
      <c r="D54" s="162" t="s">
        <v>58</v>
      </c>
      <c r="E54" s="148">
        <v>150</v>
      </c>
      <c r="F54" s="149"/>
      <c r="G54" s="291">
        <f t="shared" si="2"/>
        <v>0</v>
      </c>
    </row>
    <row r="55" spans="1:7" x14ac:dyDescent="0.25">
      <c r="A55" s="147">
        <v>40</v>
      </c>
      <c r="B55" s="161">
        <v>210850030</v>
      </c>
      <c r="C55" s="162" t="s">
        <v>636</v>
      </c>
      <c r="D55" s="162" t="s">
        <v>42</v>
      </c>
      <c r="E55" s="148">
        <v>255</v>
      </c>
      <c r="F55" s="149"/>
      <c r="G55" s="291">
        <f t="shared" si="2"/>
        <v>0</v>
      </c>
    </row>
    <row r="56" spans="1:7" x14ac:dyDescent="0.25">
      <c r="A56" s="147">
        <v>41</v>
      </c>
      <c r="B56" s="161">
        <v>210850030</v>
      </c>
      <c r="C56" s="162" t="s">
        <v>636</v>
      </c>
      <c r="D56" s="162" t="s">
        <v>42</v>
      </c>
      <c r="E56" s="148">
        <v>75</v>
      </c>
      <c r="F56" s="149"/>
      <c r="G56" s="291">
        <f t="shared" si="2"/>
        <v>0</v>
      </c>
    </row>
    <row r="57" spans="1:7" x14ac:dyDescent="0.25">
      <c r="A57" s="147">
        <v>42</v>
      </c>
      <c r="B57" s="161">
        <v>210950321</v>
      </c>
      <c r="C57" s="162" t="s">
        <v>637</v>
      </c>
      <c r="D57" s="162" t="s">
        <v>42</v>
      </c>
      <c r="E57" s="148">
        <v>60</v>
      </c>
      <c r="F57" s="149"/>
      <c r="G57" s="291">
        <f t="shared" si="2"/>
        <v>0</v>
      </c>
    </row>
    <row r="58" spans="1:7" x14ac:dyDescent="0.25">
      <c r="A58" s="147">
        <v>43</v>
      </c>
      <c r="B58" s="161">
        <v>210010004</v>
      </c>
      <c r="C58" s="162" t="s">
        <v>638</v>
      </c>
      <c r="D58" s="162" t="s">
        <v>42</v>
      </c>
      <c r="E58" s="148">
        <v>60</v>
      </c>
      <c r="F58" s="149"/>
      <c r="G58" s="291">
        <f t="shared" si="2"/>
        <v>0</v>
      </c>
    </row>
    <row r="59" spans="1:7" x14ac:dyDescent="0.25">
      <c r="A59" s="147">
        <v>44</v>
      </c>
      <c r="B59" s="161">
        <v>210010105</v>
      </c>
      <c r="C59" s="162" t="s">
        <v>639</v>
      </c>
      <c r="D59" s="162" t="s">
        <v>42</v>
      </c>
      <c r="E59" s="148">
        <v>60</v>
      </c>
      <c r="F59" s="149"/>
      <c r="G59" s="291">
        <f t="shared" si="2"/>
        <v>0</v>
      </c>
    </row>
    <row r="60" spans="1:7" x14ac:dyDescent="0.25">
      <c r="A60" s="147">
        <v>45</v>
      </c>
      <c r="B60" s="161">
        <v>210010105</v>
      </c>
      <c r="C60" s="162" t="s">
        <v>639</v>
      </c>
      <c r="D60" s="162" t="s">
        <v>42</v>
      </c>
      <c r="E60" s="148">
        <v>30</v>
      </c>
      <c r="F60" s="149"/>
      <c r="G60" s="291">
        <f t="shared" si="2"/>
        <v>0</v>
      </c>
    </row>
    <row r="61" spans="1:7" x14ac:dyDescent="0.25">
      <c r="A61" s="147">
        <v>46</v>
      </c>
      <c r="B61" s="161">
        <v>210020133</v>
      </c>
      <c r="C61" s="162" t="s">
        <v>640</v>
      </c>
      <c r="D61" s="162" t="s">
        <v>42</v>
      </c>
      <c r="E61" s="148">
        <v>90</v>
      </c>
      <c r="F61" s="149"/>
      <c r="G61" s="291">
        <f t="shared" si="2"/>
        <v>0</v>
      </c>
    </row>
    <row r="62" spans="1:7" x14ac:dyDescent="0.25">
      <c r="A62" s="147">
        <v>47</v>
      </c>
      <c r="B62" s="161">
        <v>210110021</v>
      </c>
      <c r="C62" s="162" t="s">
        <v>641</v>
      </c>
      <c r="D62" s="162" t="s">
        <v>58</v>
      </c>
      <c r="E62" s="148">
        <v>1</v>
      </c>
      <c r="F62" s="149"/>
      <c r="G62" s="291">
        <f t="shared" si="2"/>
        <v>0</v>
      </c>
    </row>
    <row r="63" spans="1:7" x14ac:dyDescent="0.25">
      <c r="A63" s="147">
        <v>48</v>
      </c>
      <c r="B63" s="161">
        <v>210111031</v>
      </c>
      <c r="C63" s="162" t="s">
        <v>642</v>
      </c>
      <c r="D63" s="162" t="s">
        <v>58</v>
      </c>
      <c r="E63" s="148">
        <v>5</v>
      </c>
      <c r="F63" s="149"/>
      <c r="G63" s="291">
        <f t="shared" si="2"/>
        <v>0</v>
      </c>
    </row>
    <row r="64" spans="1:7" x14ac:dyDescent="0.25">
      <c r="A64" s="147">
        <v>49</v>
      </c>
      <c r="B64" s="161">
        <v>210140431</v>
      </c>
      <c r="C64" s="162" t="s">
        <v>643</v>
      </c>
      <c r="D64" s="162" t="s">
        <v>58</v>
      </c>
      <c r="E64" s="148">
        <v>2</v>
      </c>
      <c r="F64" s="149"/>
      <c r="G64" s="291">
        <f t="shared" si="2"/>
        <v>0</v>
      </c>
    </row>
    <row r="65" spans="1:7" x14ac:dyDescent="0.25">
      <c r="A65" s="147">
        <v>50</v>
      </c>
      <c r="B65" s="161">
        <v>210120451</v>
      </c>
      <c r="C65" s="162" t="s">
        <v>644</v>
      </c>
      <c r="D65" s="162" t="s">
        <v>58</v>
      </c>
      <c r="E65" s="148">
        <v>1</v>
      </c>
      <c r="F65" s="149"/>
      <c r="G65" s="291">
        <f t="shared" si="2"/>
        <v>0</v>
      </c>
    </row>
    <row r="66" spans="1:7" x14ac:dyDescent="0.25">
      <c r="A66" s="147">
        <v>51</v>
      </c>
      <c r="B66" s="161">
        <v>210201101</v>
      </c>
      <c r="C66" s="162" t="s">
        <v>645</v>
      </c>
      <c r="D66" s="162" t="s">
        <v>58</v>
      </c>
      <c r="E66" s="148">
        <v>1</v>
      </c>
      <c r="F66" s="149"/>
      <c r="G66" s="291">
        <f t="shared" si="2"/>
        <v>0</v>
      </c>
    </row>
    <row r="67" spans="1:7" x14ac:dyDescent="0.25">
      <c r="A67" s="147">
        <v>52</v>
      </c>
      <c r="B67" s="161">
        <v>210201112</v>
      </c>
      <c r="C67" s="162" t="s">
        <v>646</v>
      </c>
      <c r="D67" s="162" t="s">
        <v>58</v>
      </c>
      <c r="E67" s="148">
        <v>7</v>
      </c>
      <c r="F67" s="149"/>
      <c r="G67" s="291">
        <f t="shared" si="2"/>
        <v>0</v>
      </c>
    </row>
    <row r="68" spans="1:7" x14ac:dyDescent="0.25">
      <c r="A68" s="147">
        <v>53</v>
      </c>
      <c r="B68" s="161">
        <v>210201201</v>
      </c>
      <c r="C68" s="162" t="s">
        <v>647</v>
      </c>
      <c r="D68" s="162" t="s">
        <v>58</v>
      </c>
      <c r="E68" s="148">
        <v>2</v>
      </c>
      <c r="F68" s="149"/>
      <c r="G68" s="291">
        <f t="shared" si="2"/>
        <v>0</v>
      </c>
    </row>
    <row r="69" spans="1:7" x14ac:dyDescent="0.25">
      <c r="A69" s="147">
        <v>54</v>
      </c>
      <c r="B69" s="161">
        <v>210140652</v>
      </c>
      <c r="C69" s="162" t="s">
        <v>648</v>
      </c>
      <c r="D69" s="162" t="s">
        <v>58</v>
      </c>
      <c r="E69" s="148">
        <v>1</v>
      </c>
      <c r="F69" s="149"/>
      <c r="G69" s="291">
        <f t="shared" si="2"/>
        <v>0</v>
      </c>
    </row>
    <row r="70" spans="1:7" x14ac:dyDescent="0.25">
      <c r="A70" s="147">
        <v>55</v>
      </c>
      <c r="B70" s="161">
        <v>210990045</v>
      </c>
      <c r="C70" s="162" t="s">
        <v>649</v>
      </c>
      <c r="D70" s="162" t="s">
        <v>58</v>
      </c>
      <c r="E70" s="148">
        <v>1</v>
      </c>
      <c r="F70" s="149"/>
      <c r="G70" s="291">
        <f t="shared" si="2"/>
        <v>0</v>
      </c>
    </row>
    <row r="71" spans="1:7" x14ac:dyDescent="0.25">
      <c r="A71" s="147">
        <v>56</v>
      </c>
      <c r="B71" s="161">
        <v>210990027</v>
      </c>
      <c r="C71" s="162" t="s">
        <v>650</v>
      </c>
      <c r="D71" s="162" t="s">
        <v>58</v>
      </c>
      <c r="E71" s="148">
        <v>1</v>
      </c>
      <c r="F71" s="149"/>
      <c r="G71" s="291">
        <f t="shared" si="2"/>
        <v>0</v>
      </c>
    </row>
    <row r="72" spans="1:7" x14ac:dyDescent="0.25">
      <c r="A72" s="147">
        <v>57</v>
      </c>
      <c r="B72" s="161">
        <v>210990044</v>
      </c>
      <c r="C72" s="162" t="s">
        <v>651</v>
      </c>
      <c r="D72" s="162" t="s">
        <v>58</v>
      </c>
      <c r="E72" s="148">
        <v>8</v>
      </c>
      <c r="F72" s="149"/>
      <c r="G72" s="291">
        <f t="shared" si="2"/>
        <v>0</v>
      </c>
    </row>
    <row r="73" spans="1:7" x14ac:dyDescent="0.25">
      <c r="A73" s="147">
        <v>58</v>
      </c>
      <c r="B73" s="161">
        <v>210990051</v>
      </c>
      <c r="C73" s="162" t="s">
        <v>652</v>
      </c>
      <c r="D73" s="162" t="s">
        <v>58</v>
      </c>
      <c r="E73" s="148">
        <v>1</v>
      </c>
      <c r="F73" s="149"/>
      <c r="G73" s="291">
        <f t="shared" si="2"/>
        <v>0</v>
      </c>
    </row>
    <row r="74" spans="1:7" x14ac:dyDescent="0.25">
      <c r="A74" s="147">
        <v>59</v>
      </c>
      <c r="B74" s="161">
        <v>210990025</v>
      </c>
      <c r="C74" s="162" t="s">
        <v>653</v>
      </c>
      <c r="D74" s="162" t="s">
        <v>58</v>
      </c>
      <c r="E74" s="148">
        <v>11</v>
      </c>
      <c r="F74" s="149"/>
      <c r="G74" s="291">
        <f t="shared" si="2"/>
        <v>0</v>
      </c>
    </row>
    <row r="75" spans="1:7" x14ac:dyDescent="0.25">
      <c r="A75" s="147">
        <v>60</v>
      </c>
      <c r="B75" s="161">
        <v>210990029</v>
      </c>
      <c r="C75" s="162" t="s">
        <v>654</v>
      </c>
      <c r="D75" s="162" t="s">
        <v>58</v>
      </c>
      <c r="E75" s="148">
        <v>3</v>
      </c>
      <c r="F75" s="149"/>
      <c r="G75" s="291">
        <f t="shared" si="2"/>
        <v>0</v>
      </c>
    </row>
    <row r="76" spans="1:7" x14ac:dyDescent="0.25">
      <c r="A76" s="147">
        <v>61</v>
      </c>
      <c r="B76" s="161">
        <v>210990026</v>
      </c>
      <c r="C76" s="162" t="s">
        <v>655</v>
      </c>
      <c r="D76" s="162" t="s">
        <v>58</v>
      </c>
      <c r="E76" s="148">
        <v>4</v>
      </c>
      <c r="F76" s="149"/>
      <c r="G76" s="291">
        <f t="shared" si="2"/>
        <v>0</v>
      </c>
    </row>
    <row r="77" spans="1:7" ht="15.75" thickBot="1" x14ac:dyDescent="0.3">
      <c r="A77" s="164">
        <v>62</v>
      </c>
      <c r="B77" s="165">
        <v>210990013</v>
      </c>
      <c r="C77" s="166" t="s">
        <v>656</v>
      </c>
      <c r="D77" s="166" t="s">
        <v>58</v>
      </c>
      <c r="E77" s="167">
        <v>1</v>
      </c>
      <c r="F77" s="168"/>
      <c r="G77" s="291">
        <f t="shared" ref="G49:G77" si="3">E72*F72</f>
        <v>0</v>
      </c>
    </row>
    <row r="78" spans="1:7" x14ac:dyDescent="0.25">
      <c r="A78" s="169"/>
      <c r="B78" s="170"/>
      <c r="C78" s="171" t="s">
        <v>602</v>
      </c>
      <c r="D78" s="171"/>
      <c r="E78" s="172"/>
      <c r="F78" s="172"/>
      <c r="G78" s="173">
        <f>SUM(G47:G77)</f>
        <v>10</v>
      </c>
    </row>
    <row r="79" spans="1:7" ht="15.75" x14ac:dyDescent="0.25">
      <c r="A79" s="174" t="s">
        <v>657</v>
      </c>
      <c r="B79" s="175"/>
      <c r="C79" s="176"/>
      <c r="D79" s="176"/>
      <c r="E79" s="177"/>
      <c r="F79" s="177"/>
      <c r="G79" s="178"/>
    </row>
    <row r="80" spans="1:7" x14ac:dyDescent="0.25">
      <c r="A80" s="147">
        <v>63</v>
      </c>
      <c r="B80" s="161">
        <v>218009001</v>
      </c>
      <c r="C80" s="162" t="s">
        <v>658</v>
      </c>
      <c r="D80" s="162" t="s">
        <v>58</v>
      </c>
      <c r="E80" s="148">
        <v>1</v>
      </c>
      <c r="F80" s="149"/>
      <c r="G80" s="291">
        <f t="shared" ref="G80:G90" si="4">E80*F80</f>
        <v>0</v>
      </c>
    </row>
    <row r="81" spans="1:7" x14ac:dyDescent="0.25">
      <c r="A81" s="147">
        <v>64</v>
      </c>
      <c r="B81" s="161">
        <v>218009011</v>
      </c>
      <c r="C81" s="162" t="s">
        <v>659</v>
      </c>
      <c r="D81" s="162" t="s">
        <v>58</v>
      </c>
      <c r="E81" s="148">
        <v>1</v>
      </c>
      <c r="F81" s="149"/>
      <c r="G81" s="291">
        <f t="shared" si="4"/>
        <v>0</v>
      </c>
    </row>
    <row r="82" spans="1:7" x14ac:dyDescent="0.25">
      <c r="A82" s="147">
        <v>65</v>
      </c>
      <c r="B82" s="161">
        <v>218009001</v>
      </c>
      <c r="C82" s="162" t="s">
        <v>658</v>
      </c>
      <c r="D82" s="162" t="s">
        <v>58</v>
      </c>
      <c r="E82" s="148">
        <v>7</v>
      </c>
      <c r="F82" s="149"/>
      <c r="G82" s="291">
        <f t="shared" si="4"/>
        <v>0</v>
      </c>
    </row>
    <row r="83" spans="1:7" x14ac:dyDescent="0.25">
      <c r="A83" s="147">
        <v>66</v>
      </c>
      <c r="B83" s="161">
        <v>218009011</v>
      </c>
      <c r="C83" s="162" t="s">
        <v>659</v>
      </c>
      <c r="D83" s="162" t="s">
        <v>58</v>
      </c>
      <c r="E83" s="148">
        <v>14</v>
      </c>
      <c r="F83" s="149"/>
      <c r="G83" s="291">
        <f t="shared" si="4"/>
        <v>0</v>
      </c>
    </row>
    <row r="84" spans="1:7" x14ac:dyDescent="0.25">
      <c r="A84" s="147">
        <v>67</v>
      </c>
      <c r="B84" s="161">
        <v>218009001</v>
      </c>
      <c r="C84" s="162" t="s">
        <v>658</v>
      </c>
      <c r="D84" s="162" t="s">
        <v>58</v>
      </c>
      <c r="E84" s="148">
        <v>2</v>
      </c>
      <c r="F84" s="149"/>
      <c r="G84" s="291">
        <f t="shared" si="4"/>
        <v>0</v>
      </c>
    </row>
    <row r="85" spans="1:7" x14ac:dyDescent="0.25">
      <c r="A85" s="147">
        <v>68</v>
      </c>
      <c r="B85" s="161">
        <v>218009011</v>
      </c>
      <c r="C85" s="162" t="s">
        <v>659</v>
      </c>
      <c r="D85" s="162" t="s">
        <v>58</v>
      </c>
      <c r="E85" s="148">
        <v>2</v>
      </c>
      <c r="F85" s="149"/>
      <c r="G85" s="291">
        <f t="shared" si="4"/>
        <v>0</v>
      </c>
    </row>
    <row r="86" spans="1:7" x14ac:dyDescent="0.25">
      <c r="A86" s="147">
        <v>69</v>
      </c>
      <c r="B86" s="161">
        <v>219001213</v>
      </c>
      <c r="C86" s="162" t="s">
        <v>660</v>
      </c>
      <c r="D86" s="162" t="s">
        <v>58</v>
      </c>
      <c r="E86" s="148">
        <v>10</v>
      </c>
      <c r="F86" s="149"/>
      <c r="G86" s="291">
        <f t="shared" si="4"/>
        <v>0</v>
      </c>
    </row>
    <row r="87" spans="1:7" x14ac:dyDescent="0.25">
      <c r="A87" s="147">
        <v>70</v>
      </c>
      <c r="B87" s="161">
        <v>219002613</v>
      </c>
      <c r="C87" s="162" t="s">
        <v>661</v>
      </c>
      <c r="D87" s="162" t="s">
        <v>42</v>
      </c>
      <c r="E87" s="148">
        <v>20</v>
      </c>
      <c r="F87" s="149"/>
      <c r="G87" s="291">
        <f t="shared" si="4"/>
        <v>0</v>
      </c>
    </row>
    <row r="88" spans="1:7" x14ac:dyDescent="0.25">
      <c r="A88" s="147">
        <v>71</v>
      </c>
      <c r="B88" s="161">
        <v>219003693</v>
      </c>
      <c r="C88" s="162" t="s">
        <v>662</v>
      </c>
      <c r="D88" s="162" t="s">
        <v>42</v>
      </c>
      <c r="E88" s="148">
        <v>20</v>
      </c>
      <c r="F88" s="149"/>
      <c r="G88" s="291">
        <f t="shared" si="4"/>
        <v>0</v>
      </c>
    </row>
    <row r="89" spans="1:7" x14ac:dyDescent="0.25">
      <c r="A89" s="147">
        <v>72</v>
      </c>
      <c r="B89" s="161">
        <v>219003214</v>
      </c>
      <c r="C89" s="162" t="s">
        <v>663</v>
      </c>
      <c r="D89" s="162" t="s">
        <v>58</v>
      </c>
      <c r="E89" s="148">
        <v>10</v>
      </c>
      <c r="F89" s="149"/>
      <c r="G89" s="291">
        <f t="shared" si="4"/>
        <v>0</v>
      </c>
    </row>
    <row r="90" spans="1:7" ht="15.75" thickBot="1" x14ac:dyDescent="0.3">
      <c r="A90" s="164">
        <v>73</v>
      </c>
      <c r="B90" s="165">
        <v>219000106</v>
      </c>
      <c r="C90" s="166" t="s">
        <v>664</v>
      </c>
      <c r="D90" s="166" t="s">
        <v>280</v>
      </c>
      <c r="E90" s="167">
        <v>2</v>
      </c>
      <c r="F90" s="168"/>
      <c r="G90" s="291">
        <f t="shared" si="4"/>
        <v>0</v>
      </c>
    </row>
    <row r="91" spans="1:7" ht="15.75" thickBot="1" x14ac:dyDescent="0.3">
      <c r="A91" s="184"/>
      <c r="B91" s="185"/>
      <c r="C91" s="186" t="s">
        <v>602</v>
      </c>
      <c r="D91" s="186"/>
      <c r="E91" s="187"/>
      <c r="F91" s="187"/>
      <c r="G91" s="188">
        <f>SUM(G80:G90)</f>
        <v>0</v>
      </c>
    </row>
    <row r="97" spans="1:7" x14ac:dyDescent="0.25">
      <c r="A97" s="191"/>
      <c r="B97" s="191"/>
      <c r="C97" s="191"/>
      <c r="D97" s="191"/>
      <c r="E97" s="191"/>
      <c r="F97" s="191"/>
      <c r="G97" s="191"/>
    </row>
    <row r="98" spans="1:7" x14ac:dyDescent="0.25">
      <c r="A98" s="191"/>
      <c r="B98" s="191" t="s">
        <v>584</v>
      </c>
      <c r="C98" s="191" t="s">
        <v>585</v>
      </c>
      <c r="D98" s="191"/>
      <c r="E98" s="191"/>
      <c r="F98" s="191"/>
      <c r="G98" s="191"/>
    </row>
    <row r="99" spans="1:7" x14ac:dyDescent="0.25">
      <c r="A99" s="191"/>
      <c r="B99" s="191"/>
      <c r="C99" s="191" t="s">
        <v>586</v>
      </c>
      <c r="D99" s="191"/>
      <c r="E99" s="191"/>
      <c r="F99" s="191"/>
      <c r="G99" s="191"/>
    </row>
    <row r="100" spans="1:7" x14ac:dyDescent="0.25">
      <c r="A100" s="191"/>
      <c r="B100" s="191"/>
      <c r="C100" s="191" t="s">
        <v>587</v>
      </c>
      <c r="D100" s="191"/>
      <c r="E100" s="191"/>
      <c r="F100" s="191"/>
      <c r="G100" s="191"/>
    </row>
    <row r="101" spans="1:7" x14ac:dyDescent="0.25">
      <c r="A101" s="191"/>
      <c r="B101" s="191" t="s">
        <v>665</v>
      </c>
      <c r="C101" s="191"/>
      <c r="D101" s="191"/>
      <c r="E101" s="191"/>
      <c r="F101" s="191"/>
      <c r="G101" s="191"/>
    </row>
    <row r="102" spans="1:7" x14ac:dyDescent="0.25">
      <c r="A102" s="191"/>
      <c r="B102" s="191"/>
      <c r="C102" s="191"/>
      <c r="D102" s="191"/>
      <c r="E102" s="191"/>
      <c r="F102" s="191"/>
      <c r="G102" s="191"/>
    </row>
    <row r="103" spans="1:7" ht="21" thickBot="1" x14ac:dyDescent="0.3">
      <c r="A103" s="195" t="s">
        <v>588</v>
      </c>
      <c r="B103" s="195"/>
      <c r="C103" s="195"/>
      <c r="D103" s="195"/>
      <c r="E103" s="195"/>
      <c r="F103" s="195"/>
      <c r="G103" s="195"/>
    </row>
    <row r="104" spans="1:7" ht="15.75" thickBot="1" x14ac:dyDescent="0.3">
      <c r="A104" s="197" t="s">
        <v>589</v>
      </c>
      <c r="B104" s="196" t="s">
        <v>590</v>
      </c>
      <c r="C104" s="197" t="s">
        <v>591</v>
      </c>
      <c r="D104" s="197" t="s">
        <v>592</v>
      </c>
      <c r="E104" s="198" t="s">
        <v>593</v>
      </c>
      <c r="F104" s="198" t="s">
        <v>666</v>
      </c>
      <c r="G104" s="199" t="s">
        <v>595</v>
      </c>
    </row>
    <row r="105" spans="1:7" ht="15.75" x14ac:dyDescent="0.25">
      <c r="A105" s="215"/>
      <c r="B105" s="216" t="s">
        <v>667</v>
      </c>
      <c r="C105" s="217"/>
      <c r="D105" s="217"/>
      <c r="E105" s="218"/>
      <c r="F105" s="218"/>
      <c r="G105" s="219"/>
    </row>
    <row r="106" spans="1:7" x14ac:dyDescent="0.25">
      <c r="A106" s="192">
        <v>1</v>
      </c>
      <c r="B106" s="200">
        <v>760335</v>
      </c>
      <c r="C106" s="201" t="s">
        <v>668</v>
      </c>
      <c r="D106" s="201" t="s">
        <v>58</v>
      </c>
      <c r="E106" s="193">
        <v>1</v>
      </c>
      <c r="F106" s="194"/>
      <c r="G106" s="202">
        <f>E106*F106</f>
        <v>0</v>
      </c>
    </row>
    <row r="107" spans="1:7" x14ac:dyDescent="0.25">
      <c r="A107" s="192">
        <v>2</v>
      </c>
      <c r="B107" s="200">
        <v>784311</v>
      </c>
      <c r="C107" s="201" t="s">
        <v>669</v>
      </c>
      <c r="D107" s="201" t="s">
        <v>58</v>
      </c>
      <c r="E107" s="193">
        <v>120</v>
      </c>
      <c r="F107" s="194"/>
      <c r="G107" s="291">
        <f t="shared" ref="G107:G133" si="5">E107*F107</f>
        <v>0</v>
      </c>
    </row>
    <row r="108" spans="1:7" x14ac:dyDescent="0.25">
      <c r="A108" s="192">
        <v>3</v>
      </c>
      <c r="B108" s="200">
        <v>312662</v>
      </c>
      <c r="C108" s="201" t="s">
        <v>670</v>
      </c>
      <c r="D108" s="201" t="s">
        <v>58</v>
      </c>
      <c r="E108" s="193">
        <v>45</v>
      </c>
      <c r="F108" s="194"/>
      <c r="G108" s="291">
        <f t="shared" si="5"/>
        <v>0</v>
      </c>
    </row>
    <row r="109" spans="1:7" x14ac:dyDescent="0.25">
      <c r="A109" s="192">
        <v>4</v>
      </c>
      <c r="B109" s="200">
        <v>788211</v>
      </c>
      <c r="C109" s="201" t="s">
        <v>671</v>
      </c>
      <c r="D109" s="201" t="s">
        <v>241</v>
      </c>
      <c r="E109" s="193">
        <v>0.75</v>
      </c>
      <c r="F109" s="194"/>
      <c r="G109" s="291">
        <f t="shared" si="5"/>
        <v>0</v>
      </c>
    </row>
    <row r="110" spans="1:7" x14ac:dyDescent="0.25">
      <c r="A110" s="192">
        <v>5</v>
      </c>
      <c r="B110" s="200">
        <v>788312</v>
      </c>
      <c r="C110" s="201" t="s">
        <v>672</v>
      </c>
      <c r="D110" s="201" t="s">
        <v>241</v>
      </c>
      <c r="E110" s="193">
        <v>0.75</v>
      </c>
      <c r="F110" s="194"/>
      <c r="G110" s="291">
        <f t="shared" si="5"/>
        <v>0</v>
      </c>
    </row>
    <row r="111" spans="1:7" x14ac:dyDescent="0.25">
      <c r="A111" s="192">
        <v>6</v>
      </c>
      <c r="B111" s="200">
        <v>784426</v>
      </c>
      <c r="C111" s="201" t="s">
        <v>673</v>
      </c>
      <c r="D111" s="201" t="s">
        <v>58</v>
      </c>
      <c r="E111" s="193">
        <v>1</v>
      </c>
      <c r="F111" s="194"/>
      <c r="G111" s="291">
        <f t="shared" si="5"/>
        <v>0</v>
      </c>
    </row>
    <row r="112" spans="1:7" x14ac:dyDescent="0.25">
      <c r="A112" s="192">
        <v>7</v>
      </c>
      <c r="B112" s="200">
        <v>784425</v>
      </c>
      <c r="C112" s="201" t="s">
        <v>674</v>
      </c>
      <c r="D112" s="201" t="s">
        <v>58</v>
      </c>
      <c r="E112" s="193">
        <v>1</v>
      </c>
      <c r="F112" s="194"/>
      <c r="G112" s="291">
        <f t="shared" si="5"/>
        <v>0</v>
      </c>
    </row>
    <row r="113" spans="1:7" x14ac:dyDescent="0.25">
      <c r="A113" s="192">
        <v>8</v>
      </c>
      <c r="B113" s="200">
        <v>784436</v>
      </c>
      <c r="C113" s="201" t="s">
        <v>675</v>
      </c>
      <c r="D113" s="201" t="s">
        <v>58</v>
      </c>
      <c r="E113" s="193">
        <v>1</v>
      </c>
      <c r="F113" s="194"/>
      <c r="G113" s="291">
        <f t="shared" si="5"/>
        <v>0</v>
      </c>
    </row>
    <row r="114" spans="1:7" x14ac:dyDescent="0.25">
      <c r="A114" s="192">
        <v>9</v>
      </c>
      <c r="B114" s="200">
        <v>784435</v>
      </c>
      <c r="C114" s="201" t="s">
        <v>676</v>
      </c>
      <c r="D114" s="201" t="s">
        <v>58</v>
      </c>
      <c r="E114" s="193">
        <v>1</v>
      </c>
      <c r="F114" s="194"/>
      <c r="G114" s="291">
        <f t="shared" si="5"/>
        <v>0</v>
      </c>
    </row>
    <row r="115" spans="1:7" x14ac:dyDescent="0.25">
      <c r="A115" s="192">
        <v>10</v>
      </c>
      <c r="B115" s="200">
        <v>415014</v>
      </c>
      <c r="C115" s="201" t="s">
        <v>677</v>
      </c>
      <c r="D115" s="201" t="s">
        <v>58</v>
      </c>
      <c r="E115" s="193">
        <v>1</v>
      </c>
      <c r="F115" s="194"/>
      <c r="G115" s="291">
        <f t="shared" si="5"/>
        <v>0</v>
      </c>
    </row>
    <row r="116" spans="1:7" x14ac:dyDescent="0.25">
      <c r="A116" s="192">
        <v>11</v>
      </c>
      <c r="B116" s="200">
        <v>472269</v>
      </c>
      <c r="C116" s="201" t="s">
        <v>678</v>
      </c>
      <c r="D116" s="201" t="s">
        <v>58</v>
      </c>
      <c r="E116" s="193">
        <v>1</v>
      </c>
      <c r="F116" s="194"/>
      <c r="G116" s="291">
        <f t="shared" si="5"/>
        <v>0</v>
      </c>
    </row>
    <row r="117" spans="1:7" x14ac:dyDescent="0.25">
      <c r="A117" s="192">
        <v>12</v>
      </c>
      <c r="B117" s="200">
        <v>472264</v>
      </c>
      <c r="C117" s="201" t="s">
        <v>679</v>
      </c>
      <c r="D117" s="201" t="s">
        <v>58</v>
      </c>
      <c r="E117" s="193">
        <v>1</v>
      </c>
      <c r="F117" s="194"/>
      <c r="G117" s="291">
        <f t="shared" si="5"/>
        <v>0</v>
      </c>
    </row>
    <row r="118" spans="1:7" x14ac:dyDescent="0.25">
      <c r="A118" s="192">
        <v>13</v>
      </c>
      <c r="B118" s="200">
        <v>425211</v>
      </c>
      <c r="C118" s="201" t="s">
        <v>680</v>
      </c>
      <c r="D118" s="201" t="s">
        <v>58</v>
      </c>
      <c r="E118" s="193">
        <v>1</v>
      </c>
      <c r="F118" s="194"/>
      <c r="G118" s="291">
        <f t="shared" si="5"/>
        <v>0</v>
      </c>
    </row>
    <row r="119" spans="1:7" x14ac:dyDescent="0.25">
      <c r="A119" s="192">
        <v>14</v>
      </c>
      <c r="B119" s="200">
        <v>434031</v>
      </c>
      <c r="C119" s="201" t="s">
        <v>681</v>
      </c>
      <c r="D119" s="201" t="s">
        <v>58</v>
      </c>
      <c r="E119" s="193">
        <v>1</v>
      </c>
      <c r="F119" s="194"/>
      <c r="G119" s="291">
        <f t="shared" si="5"/>
        <v>0</v>
      </c>
    </row>
    <row r="120" spans="1:7" x14ac:dyDescent="0.25">
      <c r="A120" s="192">
        <v>15</v>
      </c>
      <c r="B120" s="200">
        <v>434004</v>
      </c>
      <c r="C120" s="201" t="s">
        <v>682</v>
      </c>
      <c r="D120" s="201" t="s">
        <v>58</v>
      </c>
      <c r="E120" s="193">
        <v>15</v>
      </c>
      <c r="F120" s="194"/>
      <c r="G120" s="291">
        <f t="shared" si="5"/>
        <v>0</v>
      </c>
    </row>
    <row r="121" spans="1:7" x14ac:dyDescent="0.25">
      <c r="A121" s="192">
        <v>16</v>
      </c>
      <c r="B121" s="200">
        <v>434014</v>
      </c>
      <c r="C121" s="201" t="s">
        <v>683</v>
      </c>
      <c r="D121" s="201" t="s">
        <v>58</v>
      </c>
      <c r="E121" s="193">
        <v>5</v>
      </c>
      <c r="F121" s="194"/>
      <c r="G121" s="291">
        <f t="shared" si="5"/>
        <v>0</v>
      </c>
    </row>
    <row r="122" spans="1:7" x14ac:dyDescent="0.25">
      <c r="A122" s="192">
        <v>17</v>
      </c>
      <c r="B122" s="200">
        <v>435050</v>
      </c>
      <c r="C122" s="201" t="s">
        <v>684</v>
      </c>
      <c r="D122" s="201" t="s">
        <v>58</v>
      </c>
      <c r="E122" s="193">
        <v>2</v>
      </c>
      <c r="F122" s="194"/>
      <c r="G122" s="291">
        <f t="shared" si="5"/>
        <v>0</v>
      </c>
    </row>
    <row r="123" spans="1:7" x14ac:dyDescent="0.25">
      <c r="A123" s="192">
        <v>18</v>
      </c>
      <c r="B123" s="200">
        <v>438711</v>
      </c>
      <c r="C123" s="201" t="s">
        <v>685</v>
      </c>
      <c r="D123" s="201" t="s">
        <v>58</v>
      </c>
      <c r="E123" s="193">
        <v>1</v>
      </c>
      <c r="F123" s="194"/>
      <c r="G123" s="291">
        <f t="shared" si="5"/>
        <v>0</v>
      </c>
    </row>
    <row r="124" spans="1:7" x14ac:dyDescent="0.25">
      <c r="A124" s="192">
        <v>19</v>
      </c>
      <c r="B124" s="200">
        <v>441121</v>
      </c>
      <c r="C124" s="201" t="s">
        <v>686</v>
      </c>
      <c r="D124" s="201" t="s">
        <v>58</v>
      </c>
      <c r="E124" s="193">
        <v>10</v>
      </c>
      <c r="F124" s="194"/>
      <c r="G124" s="291">
        <f t="shared" si="5"/>
        <v>0</v>
      </c>
    </row>
    <row r="125" spans="1:7" x14ac:dyDescent="0.25">
      <c r="A125" s="192">
        <v>20</v>
      </c>
      <c r="B125" s="200">
        <v>450031</v>
      </c>
      <c r="C125" s="201" t="s">
        <v>687</v>
      </c>
      <c r="D125" s="201" t="s">
        <v>58</v>
      </c>
      <c r="E125" s="193">
        <v>4</v>
      </c>
      <c r="F125" s="194"/>
      <c r="G125" s="291">
        <f t="shared" si="5"/>
        <v>0</v>
      </c>
    </row>
    <row r="126" spans="1:7" x14ac:dyDescent="0.25">
      <c r="A126" s="192">
        <v>21</v>
      </c>
      <c r="B126" s="200">
        <v>450050</v>
      </c>
      <c r="C126" s="201" t="s">
        <v>688</v>
      </c>
      <c r="D126" s="201" t="s">
        <v>58</v>
      </c>
      <c r="E126" s="193">
        <v>4</v>
      </c>
      <c r="F126" s="194"/>
      <c r="G126" s="291">
        <f t="shared" si="5"/>
        <v>0</v>
      </c>
    </row>
    <row r="127" spans="1:7" x14ac:dyDescent="0.25">
      <c r="A127" s="192">
        <v>22</v>
      </c>
      <c r="B127" s="200">
        <v>434672</v>
      </c>
      <c r="C127" s="201" t="s">
        <v>689</v>
      </c>
      <c r="D127" s="201" t="s">
        <v>58</v>
      </c>
      <c r="E127" s="193">
        <v>1</v>
      </c>
      <c r="F127" s="194"/>
      <c r="G127" s="291">
        <f t="shared" si="5"/>
        <v>0</v>
      </c>
    </row>
    <row r="128" spans="1:7" x14ac:dyDescent="0.25">
      <c r="A128" s="192">
        <v>23</v>
      </c>
      <c r="B128" s="200">
        <v>453131</v>
      </c>
      <c r="C128" s="201" t="s">
        <v>690</v>
      </c>
      <c r="D128" s="201" t="s">
        <v>58</v>
      </c>
      <c r="E128" s="193">
        <v>1</v>
      </c>
      <c r="F128" s="194"/>
      <c r="G128" s="291">
        <f t="shared" si="5"/>
        <v>0</v>
      </c>
    </row>
    <row r="129" spans="1:7" x14ac:dyDescent="0.25">
      <c r="A129" s="192">
        <v>24</v>
      </c>
      <c r="B129" s="200" t="s">
        <v>691</v>
      </c>
      <c r="C129" s="201" t="s">
        <v>692</v>
      </c>
      <c r="D129" s="201" t="s">
        <v>14</v>
      </c>
      <c r="E129" s="193">
        <v>1</v>
      </c>
      <c r="F129" s="194"/>
      <c r="G129" s="291">
        <f t="shared" si="5"/>
        <v>0</v>
      </c>
    </row>
    <row r="130" spans="1:7" x14ac:dyDescent="0.25">
      <c r="A130" s="192">
        <v>25</v>
      </c>
      <c r="B130" s="200">
        <v>900552</v>
      </c>
      <c r="C130" s="201" t="s">
        <v>693</v>
      </c>
      <c r="D130" s="201" t="s">
        <v>58</v>
      </c>
      <c r="E130" s="193">
        <v>1</v>
      </c>
      <c r="F130" s="194"/>
      <c r="G130" s="291">
        <f t="shared" si="5"/>
        <v>0</v>
      </c>
    </row>
    <row r="131" spans="1:7" x14ac:dyDescent="0.25">
      <c r="A131" s="192">
        <v>26</v>
      </c>
      <c r="B131" s="200">
        <v>900553</v>
      </c>
      <c r="C131" s="201" t="s">
        <v>694</v>
      </c>
      <c r="D131" s="201" t="s">
        <v>58</v>
      </c>
      <c r="E131" s="193">
        <v>1</v>
      </c>
      <c r="F131" s="194"/>
      <c r="G131" s="291">
        <f t="shared" si="5"/>
        <v>0</v>
      </c>
    </row>
    <row r="132" spans="1:7" x14ac:dyDescent="0.25">
      <c r="A132" s="192">
        <v>27</v>
      </c>
      <c r="B132" s="200">
        <v>900514</v>
      </c>
      <c r="C132" s="201" t="s">
        <v>695</v>
      </c>
      <c r="D132" s="201" t="s">
        <v>58</v>
      </c>
      <c r="E132" s="193">
        <v>1</v>
      </c>
      <c r="F132" s="194"/>
      <c r="G132" s="291">
        <f t="shared" si="5"/>
        <v>0</v>
      </c>
    </row>
    <row r="133" spans="1:7" ht="15.75" thickBot="1" x14ac:dyDescent="0.3">
      <c r="A133" s="203">
        <v>28</v>
      </c>
      <c r="B133" s="204">
        <v>1</v>
      </c>
      <c r="C133" s="205" t="s">
        <v>696</v>
      </c>
      <c r="D133" s="205" t="s">
        <v>58</v>
      </c>
      <c r="E133" s="206">
        <v>1</v>
      </c>
      <c r="F133" s="207"/>
      <c r="G133" s="291">
        <f t="shared" si="5"/>
        <v>0</v>
      </c>
    </row>
    <row r="134" spans="1:7" ht="15.75" thickBot="1" x14ac:dyDescent="0.3">
      <c r="A134" s="208"/>
      <c r="B134" s="209"/>
      <c r="C134" s="210" t="s">
        <v>602</v>
      </c>
      <c r="D134" s="210"/>
      <c r="E134" s="211"/>
      <c r="F134" s="211"/>
      <c r="G134" s="212">
        <f>SUM(G106:G133)</f>
        <v>0</v>
      </c>
    </row>
    <row r="135" spans="1:7" x14ac:dyDescent="0.25">
      <c r="A135" s="189"/>
      <c r="B135" s="213"/>
      <c r="C135" s="189"/>
      <c r="D135" s="189"/>
      <c r="E135" s="190"/>
      <c r="F135" s="190"/>
      <c r="G135" s="214"/>
    </row>
    <row r="136" spans="1:7" x14ac:dyDescent="0.25">
      <c r="A136" s="189"/>
      <c r="B136" s="213"/>
      <c r="C136" s="189"/>
      <c r="D136" s="189"/>
      <c r="E136" s="190"/>
      <c r="F136" s="190"/>
      <c r="G136" s="214"/>
    </row>
    <row r="150" spans="1:7" x14ac:dyDescent="0.25">
      <c r="A150" s="223"/>
      <c r="B150" s="223"/>
      <c r="C150" s="223"/>
      <c r="D150" s="223"/>
      <c r="E150" s="223"/>
      <c r="F150" s="223"/>
      <c r="G150" s="223"/>
    </row>
    <row r="151" spans="1:7" x14ac:dyDescent="0.25">
      <c r="A151" s="223"/>
      <c r="B151" s="223" t="s">
        <v>584</v>
      </c>
      <c r="C151" s="223" t="s">
        <v>585</v>
      </c>
      <c r="D151" s="223"/>
      <c r="E151" s="223"/>
      <c r="F151" s="223"/>
      <c r="G151" s="223"/>
    </row>
    <row r="152" spans="1:7" x14ac:dyDescent="0.25">
      <c r="A152" s="223"/>
      <c r="B152" s="223"/>
      <c r="C152" s="223" t="s">
        <v>586</v>
      </c>
      <c r="D152" s="223"/>
      <c r="E152" s="223"/>
      <c r="F152" s="223"/>
      <c r="G152" s="223"/>
    </row>
    <row r="153" spans="1:7" x14ac:dyDescent="0.25">
      <c r="A153" s="223"/>
      <c r="B153" s="223"/>
      <c r="C153" s="223" t="s">
        <v>587</v>
      </c>
      <c r="D153" s="223"/>
      <c r="E153" s="223"/>
      <c r="F153" s="223"/>
      <c r="G153" s="223"/>
    </row>
    <row r="154" spans="1:7" x14ac:dyDescent="0.25">
      <c r="A154" s="223"/>
      <c r="B154" s="223" t="s">
        <v>697</v>
      </c>
      <c r="C154" s="223"/>
      <c r="D154" s="223"/>
      <c r="E154" s="223"/>
      <c r="F154" s="223"/>
      <c r="G154" s="223"/>
    </row>
    <row r="155" spans="1:7" x14ac:dyDescent="0.25">
      <c r="A155" s="223"/>
      <c r="B155" s="223"/>
      <c r="C155" s="223"/>
      <c r="D155" s="223"/>
      <c r="E155" s="223"/>
      <c r="F155" s="223"/>
      <c r="G155" s="223"/>
    </row>
    <row r="156" spans="1:7" ht="21" thickBot="1" x14ac:dyDescent="0.3">
      <c r="A156" s="227" t="s">
        <v>588</v>
      </c>
      <c r="B156" s="227"/>
      <c r="C156" s="227"/>
      <c r="D156" s="227"/>
      <c r="E156" s="227"/>
      <c r="F156" s="227"/>
      <c r="G156" s="227"/>
    </row>
    <row r="157" spans="1:7" ht="15.75" thickBot="1" x14ac:dyDescent="0.3">
      <c r="A157" s="229" t="s">
        <v>589</v>
      </c>
      <c r="B157" s="228" t="s">
        <v>590</v>
      </c>
      <c r="C157" s="229" t="s">
        <v>591</v>
      </c>
      <c r="D157" s="229" t="s">
        <v>592</v>
      </c>
      <c r="E157" s="230" t="s">
        <v>593</v>
      </c>
      <c r="F157" s="230" t="s">
        <v>666</v>
      </c>
      <c r="G157" s="231" t="s">
        <v>595</v>
      </c>
    </row>
    <row r="158" spans="1:7" ht="15.75" x14ac:dyDescent="0.25">
      <c r="A158" s="246"/>
      <c r="B158" s="247" t="s">
        <v>698</v>
      </c>
      <c r="C158" s="248"/>
      <c r="D158" s="248"/>
      <c r="E158" s="249"/>
      <c r="F158" s="249"/>
      <c r="G158" s="250"/>
    </row>
    <row r="159" spans="1:7" x14ac:dyDescent="0.25">
      <c r="A159" s="224">
        <v>1</v>
      </c>
      <c r="B159" s="232">
        <v>760335</v>
      </c>
      <c r="C159" s="233" t="s">
        <v>668</v>
      </c>
      <c r="D159" s="233" t="s">
        <v>58</v>
      </c>
      <c r="E159" s="225">
        <v>1</v>
      </c>
      <c r="F159" s="226"/>
      <c r="G159" s="291">
        <f t="shared" ref="G159:G183" si="6">E159*F159</f>
        <v>0</v>
      </c>
    </row>
    <row r="160" spans="1:7" x14ac:dyDescent="0.25">
      <c r="A160" s="224">
        <v>2</v>
      </c>
      <c r="B160" s="232">
        <v>784311</v>
      </c>
      <c r="C160" s="233" t="s">
        <v>669</v>
      </c>
      <c r="D160" s="233" t="s">
        <v>58</v>
      </c>
      <c r="E160" s="225">
        <v>60</v>
      </c>
      <c r="F160" s="226"/>
      <c r="G160" s="291">
        <f t="shared" si="6"/>
        <v>0</v>
      </c>
    </row>
    <row r="161" spans="1:7" x14ac:dyDescent="0.25">
      <c r="A161" s="224">
        <v>3</v>
      </c>
      <c r="B161" s="232">
        <v>312662</v>
      </c>
      <c r="C161" s="233" t="s">
        <v>670</v>
      </c>
      <c r="D161" s="233" t="s">
        <v>58</v>
      </c>
      <c r="E161" s="225">
        <v>20</v>
      </c>
      <c r="F161" s="226"/>
      <c r="G161" s="291">
        <f t="shared" si="6"/>
        <v>0</v>
      </c>
    </row>
    <row r="162" spans="1:7" x14ac:dyDescent="0.25">
      <c r="A162" s="224">
        <v>4</v>
      </c>
      <c r="B162" s="232">
        <v>788211</v>
      </c>
      <c r="C162" s="233" t="s">
        <v>671</v>
      </c>
      <c r="D162" s="233" t="s">
        <v>241</v>
      </c>
      <c r="E162" s="225">
        <v>0.4</v>
      </c>
      <c r="F162" s="226"/>
      <c r="G162" s="291">
        <f t="shared" si="6"/>
        <v>0</v>
      </c>
    </row>
    <row r="163" spans="1:7" x14ac:dyDescent="0.25">
      <c r="A163" s="224">
        <v>5</v>
      </c>
      <c r="B163" s="232">
        <v>788312</v>
      </c>
      <c r="C163" s="233" t="s">
        <v>672</v>
      </c>
      <c r="D163" s="233" t="s">
        <v>241</v>
      </c>
      <c r="E163" s="225">
        <v>0.4</v>
      </c>
      <c r="F163" s="226"/>
      <c r="G163" s="291">
        <f t="shared" si="6"/>
        <v>0</v>
      </c>
    </row>
    <row r="164" spans="1:7" x14ac:dyDescent="0.25">
      <c r="A164" s="224">
        <v>7</v>
      </c>
      <c r="B164" s="232">
        <v>784425</v>
      </c>
      <c r="C164" s="233" t="s">
        <v>674</v>
      </c>
      <c r="D164" s="233" t="s">
        <v>58</v>
      </c>
      <c r="E164" s="225">
        <v>1</v>
      </c>
      <c r="F164" s="226"/>
      <c r="G164" s="291">
        <f t="shared" si="6"/>
        <v>0</v>
      </c>
    </row>
    <row r="165" spans="1:7" x14ac:dyDescent="0.25">
      <c r="A165" s="224">
        <v>9</v>
      </c>
      <c r="B165" s="232">
        <v>784435</v>
      </c>
      <c r="C165" s="233" t="s">
        <v>676</v>
      </c>
      <c r="D165" s="233" t="s">
        <v>58</v>
      </c>
      <c r="E165" s="225">
        <v>1</v>
      </c>
      <c r="F165" s="226"/>
      <c r="G165" s="291">
        <f t="shared" si="6"/>
        <v>0</v>
      </c>
    </row>
    <row r="166" spans="1:7" x14ac:dyDescent="0.25">
      <c r="A166" s="224">
        <v>10</v>
      </c>
      <c r="B166" s="232">
        <v>415014</v>
      </c>
      <c r="C166" s="233" t="s">
        <v>677</v>
      </c>
      <c r="D166" s="233" t="s">
        <v>58</v>
      </c>
      <c r="E166" s="225">
        <v>1</v>
      </c>
      <c r="F166" s="226"/>
      <c r="G166" s="291">
        <f t="shared" si="6"/>
        <v>0</v>
      </c>
    </row>
    <row r="167" spans="1:7" x14ac:dyDescent="0.25">
      <c r="A167" s="224">
        <v>11</v>
      </c>
      <c r="B167" s="232">
        <v>472269</v>
      </c>
      <c r="C167" s="233" t="s">
        <v>678</v>
      </c>
      <c r="D167" s="233" t="s">
        <v>58</v>
      </c>
      <c r="E167" s="225">
        <v>1</v>
      </c>
      <c r="F167" s="226"/>
      <c r="G167" s="291">
        <f t="shared" si="6"/>
        <v>0</v>
      </c>
    </row>
    <row r="168" spans="1:7" x14ac:dyDescent="0.25">
      <c r="A168" s="224">
        <v>12</v>
      </c>
      <c r="B168" s="232">
        <v>472264</v>
      </c>
      <c r="C168" s="233" t="s">
        <v>679</v>
      </c>
      <c r="D168" s="233" t="s">
        <v>58</v>
      </c>
      <c r="E168" s="225">
        <v>1</v>
      </c>
      <c r="F168" s="226"/>
      <c r="G168" s="291">
        <f t="shared" si="6"/>
        <v>0</v>
      </c>
    </row>
    <row r="169" spans="1:7" x14ac:dyDescent="0.25">
      <c r="A169" s="224">
        <v>13</v>
      </c>
      <c r="B169" s="232">
        <v>425211</v>
      </c>
      <c r="C169" s="233" t="s">
        <v>680</v>
      </c>
      <c r="D169" s="233" t="s">
        <v>58</v>
      </c>
      <c r="E169" s="225">
        <v>1</v>
      </c>
      <c r="F169" s="226"/>
      <c r="G169" s="291">
        <f t="shared" si="6"/>
        <v>0</v>
      </c>
    </row>
    <row r="170" spans="1:7" x14ac:dyDescent="0.25">
      <c r="A170" s="224">
        <v>14</v>
      </c>
      <c r="B170" s="232">
        <v>434031</v>
      </c>
      <c r="C170" s="233" t="s">
        <v>681</v>
      </c>
      <c r="D170" s="233" t="s">
        <v>58</v>
      </c>
      <c r="E170" s="225">
        <v>1</v>
      </c>
      <c r="F170" s="226"/>
      <c r="G170" s="291">
        <f t="shared" si="6"/>
        <v>0</v>
      </c>
    </row>
    <row r="171" spans="1:7" x14ac:dyDescent="0.25">
      <c r="A171" s="224">
        <v>15</v>
      </c>
      <c r="B171" s="232">
        <v>434004</v>
      </c>
      <c r="C171" s="233" t="s">
        <v>682</v>
      </c>
      <c r="D171" s="233" t="s">
        <v>58</v>
      </c>
      <c r="E171" s="225">
        <v>3</v>
      </c>
      <c r="F171" s="226"/>
      <c r="G171" s="291">
        <f t="shared" si="6"/>
        <v>0</v>
      </c>
    </row>
    <row r="172" spans="1:7" x14ac:dyDescent="0.25">
      <c r="A172" s="224">
        <v>16</v>
      </c>
      <c r="B172" s="232">
        <v>434014</v>
      </c>
      <c r="C172" s="233" t="s">
        <v>683</v>
      </c>
      <c r="D172" s="233" t="s">
        <v>58</v>
      </c>
      <c r="E172" s="225">
        <v>5</v>
      </c>
      <c r="F172" s="226"/>
      <c r="G172" s="291">
        <f t="shared" si="6"/>
        <v>0</v>
      </c>
    </row>
    <row r="173" spans="1:7" x14ac:dyDescent="0.25">
      <c r="A173" s="224">
        <v>17</v>
      </c>
      <c r="B173" s="232">
        <v>435050</v>
      </c>
      <c r="C173" s="233" t="s">
        <v>684</v>
      </c>
      <c r="D173" s="233" t="s">
        <v>58</v>
      </c>
      <c r="E173" s="225">
        <v>1</v>
      </c>
      <c r="F173" s="226"/>
      <c r="G173" s="291">
        <f t="shared" si="6"/>
        <v>0</v>
      </c>
    </row>
    <row r="174" spans="1:7" x14ac:dyDescent="0.25">
      <c r="A174" s="224">
        <v>18</v>
      </c>
      <c r="B174" s="232">
        <v>438711</v>
      </c>
      <c r="C174" s="233" t="s">
        <v>685</v>
      </c>
      <c r="D174" s="233" t="s">
        <v>58</v>
      </c>
      <c r="E174" s="225">
        <v>1</v>
      </c>
      <c r="F174" s="226"/>
      <c r="G174" s="291">
        <f t="shared" si="6"/>
        <v>0</v>
      </c>
    </row>
    <row r="175" spans="1:7" x14ac:dyDescent="0.25">
      <c r="A175" s="224">
        <v>19</v>
      </c>
      <c r="B175" s="232">
        <v>441121</v>
      </c>
      <c r="C175" s="233" t="s">
        <v>686</v>
      </c>
      <c r="D175" s="233" t="s">
        <v>58</v>
      </c>
      <c r="E175" s="225">
        <v>5</v>
      </c>
      <c r="F175" s="226"/>
      <c r="G175" s="291">
        <f t="shared" si="6"/>
        <v>0</v>
      </c>
    </row>
    <row r="176" spans="1:7" x14ac:dyDescent="0.25">
      <c r="A176" s="224">
        <v>20</v>
      </c>
      <c r="B176" s="232">
        <v>450031</v>
      </c>
      <c r="C176" s="233" t="s">
        <v>687</v>
      </c>
      <c r="D176" s="233" t="s">
        <v>58</v>
      </c>
      <c r="E176" s="225">
        <v>4</v>
      </c>
      <c r="F176" s="226"/>
      <c r="G176" s="291">
        <f t="shared" si="6"/>
        <v>0</v>
      </c>
    </row>
    <row r="177" spans="1:7" x14ac:dyDescent="0.25">
      <c r="A177" s="224">
        <v>21</v>
      </c>
      <c r="B177" s="232">
        <v>450050</v>
      </c>
      <c r="C177" s="233" t="s">
        <v>688</v>
      </c>
      <c r="D177" s="233" t="s">
        <v>58</v>
      </c>
      <c r="E177" s="225">
        <v>4</v>
      </c>
      <c r="F177" s="226"/>
      <c r="G177" s="291">
        <f t="shared" si="6"/>
        <v>0</v>
      </c>
    </row>
    <row r="178" spans="1:7" x14ac:dyDescent="0.25">
      <c r="A178" s="224">
        <v>22</v>
      </c>
      <c r="B178" s="232">
        <v>434672</v>
      </c>
      <c r="C178" s="233" t="s">
        <v>689</v>
      </c>
      <c r="D178" s="233" t="s">
        <v>58</v>
      </c>
      <c r="E178" s="225">
        <v>1</v>
      </c>
      <c r="F178" s="226"/>
      <c r="G178" s="291">
        <f t="shared" si="6"/>
        <v>0</v>
      </c>
    </row>
    <row r="179" spans="1:7" x14ac:dyDescent="0.25">
      <c r="A179" s="224">
        <v>23</v>
      </c>
      <c r="B179" s="232">
        <v>453131</v>
      </c>
      <c r="C179" s="233" t="s">
        <v>690</v>
      </c>
      <c r="D179" s="233" t="s">
        <v>58</v>
      </c>
      <c r="E179" s="225">
        <v>1</v>
      </c>
      <c r="F179" s="226"/>
      <c r="G179" s="291">
        <f t="shared" si="6"/>
        <v>0</v>
      </c>
    </row>
    <row r="180" spans="1:7" x14ac:dyDescent="0.25">
      <c r="A180" s="224">
        <v>24</v>
      </c>
      <c r="B180" s="232" t="s">
        <v>691</v>
      </c>
      <c r="C180" s="233" t="s">
        <v>692</v>
      </c>
      <c r="D180" s="233" t="s">
        <v>14</v>
      </c>
      <c r="E180" s="225">
        <v>1</v>
      </c>
      <c r="F180" s="226"/>
      <c r="G180" s="291">
        <f t="shared" si="6"/>
        <v>0</v>
      </c>
    </row>
    <row r="181" spans="1:7" x14ac:dyDescent="0.25">
      <c r="A181" s="224">
        <v>27</v>
      </c>
      <c r="B181" s="232">
        <v>900555</v>
      </c>
      <c r="C181" s="233" t="s">
        <v>699</v>
      </c>
      <c r="D181" s="233" t="s">
        <v>58</v>
      </c>
      <c r="E181" s="225">
        <v>2</v>
      </c>
      <c r="F181" s="226"/>
      <c r="G181" s="291">
        <f t="shared" si="6"/>
        <v>0</v>
      </c>
    </row>
    <row r="182" spans="1:7" x14ac:dyDescent="0.25">
      <c r="A182" s="224">
        <v>28</v>
      </c>
      <c r="B182" s="232">
        <v>900554</v>
      </c>
      <c r="C182" s="233" t="s">
        <v>700</v>
      </c>
      <c r="D182" s="233" t="s">
        <v>58</v>
      </c>
      <c r="E182" s="225">
        <v>1</v>
      </c>
      <c r="F182" s="226"/>
      <c r="G182" s="291">
        <f t="shared" si="6"/>
        <v>0</v>
      </c>
    </row>
    <row r="183" spans="1:7" ht="15.75" thickBot="1" x14ac:dyDescent="0.3">
      <c r="A183" s="234">
        <v>29</v>
      </c>
      <c r="B183" s="235">
        <v>1</v>
      </c>
      <c r="C183" s="236" t="s">
        <v>696</v>
      </c>
      <c r="D183" s="236" t="s">
        <v>58</v>
      </c>
      <c r="E183" s="237">
        <v>1</v>
      </c>
      <c r="F183" s="238"/>
      <c r="G183" s="291">
        <f t="shared" si="6"/>
        <v>0</v>
      </c>
    </row>
    <row r="184" spans="1:7" ht="15.75" thickBot="1" x14ac:dyDescent="0.3">
      <c r="A184" s="239"/>
      <c r="B184" s="240"/>
      <c r="C184" s="241" t="s">
        <v>602</v>
      </c>
      <c r="D184" s="241"/>
      <c r="E184" s="242"/>
      <c r="F184" s="242"/>
      <c r="G184" s="243">
        <f>SUM(G159:G183)</f>
        <v>0</v>
      </c>
    </row>
    <row r="185" spans="1:7" x14ac:dyDescent="0.25">
      <c r="A185" s="221"/>
      <c r="B185" s="244"/>
      <c r="C185" s="221"/>
      <c r="D185" s="221"/>
      <c r="E185" s="222"/>
      <c r="F185" s="222"/>
      <c r="G185" s="245"/>
    </row>
    <row r="186" spans="1:7" x14ac:dyDescent="0.25">
      <c r="A186" s="221"/>
      <c r="B186" s="244"/>
      <c r="C186" s="221"/>
      <c r="D186" s="221"/>
      <c r="E186" s="222"/>
      <c r="F186" s="222"/>
      <c r="G186" s="245"/>
    </row>
    <row r="189" spans="1:7" ht="20.25" x14ac:dyDescent="0.3">
      <c r="A189" s="251"/>
      <c r="B189" s="252" t="s">
        <v>701</v>
      </c>
      <c r="C189" s="251"/>
      <c r="D189" s="251"/>
      <c r="E189" s="251"/>
      <c r="F189" s="251"/>
    </row>
    <row r="190" spans="1:7" x14ac:dyDescent="0.25">
      <c r="A190" s="251"/>
      <c r="B190" s="253"/>
      <c r="C190" s="253"/>
      <c r="D190" s="251"/>
      <c r="E190" s="251"/>
      <c r="F190" s="251"/>
    </row>
    <row r="191" spans="1:7" x14ac:dyDescent="0.25">
      <c r="A191" s="251"/>
      <c r="B191" s="253" t="s">
        <v>584</v>
      </c>
      <c r="C191" s="253" t="s">
        <v>585</v>
      </c>
      <c r="D191" s="251"/>
      <c r="E191" s="251"/>
      <c r="F191" s="251"/>
    </row>
    <row r="192" spans="1:7" x14ac:dyDescent="0.25">
      <c r="A192" s="251"/>
      <c r="B192" s="253"/>
      <c r="C192" s="253" t="s">
        <v>586</v>
      </c>
      <c r="D192" s="251"/>
      <c r="E192" s="251"/>
      <c r="F192" s="251"/>
    </row>
    <row r="193" spans="1:6" x14ac:dyDescent="0.25">
      <c r="A193" s="251"/>
      <c r="B193" s="253"/>
      <c r="C193" s="253" t="s">
        <v>587</v>
      </c>
      <c r="D193" s="251"/>
      <c r="E193" s="251"/>
      <c r="F193" s="251"/>
    </row>
    <row r="194" spans="1:6" ht="15.75" thickBot="1" x14ac:dyDescent="0.3">
      <c r="A194" s="251"/>
      <c r="B194" s="253"/>
      <c r="C194" s="253"/>
      <c r="D194" s="251"/>
      <c r="E194" s="251"/>
      <c r="F194" s="251"/>
    </row>
    <row r="195" spans="1:6" ht="21" thickBot="1" x14ac:dyDescent="0.3">
      <c r="A195" s="254" t="s">
        <v>702</v>
      </c>
      <c r="B195" s="255"/>
      <c r="C195" s="255"/>
      <c r="D195" s="256"/>
      <c r="E195" s="257"/>
      <c r="F195" s="258"/>
    </row>
    <row r="196" spans="1:6" ht="15.75" thickBot="1" x14ac:dyDescent="0.3">
      <c r="A196" s="259" t="s">
        <v>589</v>
      </c>
      <c r="B196" s="260"/>
      <c r="C196" s="260"/>
      <c r="D196" s="261" t="s">
        <v>122</v>
      </c>
      <c r="E196" s="262" t="s">
        <v>703</v>
      </c>
      <c r="F196" s="263" t="s">
        <v>704</v>
      </c>
    </row>
    <row r="197" spans="1:6" x14ac:dyDescent="0.25">
      <c r="A197" s="264">
        <v>1</v>
      </c>
      <c r="B197" s="265" t="s">
        <v>705</v>
      </c>
      <c r="C197" s="265"/>
      <c r="D197" s="266"/>
      <c r="E197" s="267"/>
      <c r="F197" s="268"/>
    </row>
    <row r="198" spans="1:6" x14ac:dyDescent="0.25">
      <c r="A198" s="264">
        <v>2</v>
      </c>
      <c r="B198" s="265" t="s">
        <v>706</v>
      </c>
      <c r="C198" s="265"/>
      <c r="D198" s="269">
        <v>3.6</v>
      </c>
      <c r="E198" s="267"/>
      <c r="F198" s="268"/>
    </row>
    <row r="199" spans="1:6" x14ac:dyDescent="0.25">
      <c r="A199" s="264">
        <v>3</v>
      </c>
      <c r="B199" s="265" t="s">
        <v>707</v>
      </c>
      <c r="C199" s="265"/>
      <c r="D199" s="269">
        <v>1</v>
      </c>
      <c r="E199" s="267"/>
      <c r="F199" s="268"/>
    </row>
    <row r="200" spans="1:6" x14ac:dyDescent="0.25">
      <c r="A200" s="264">
        <v>4</v>
      </c>
      <c r="B200" s="265" t="s">
        <v>708</v>
      </c>
      <c r="C200" s="265"/>
      <c r="D200" s="269"/>
      <c r="E200" s="267"/>
      <c r="F200" s="268"/>
    </row>
    <row r="201" spans="1:6" x14ac:dyDescent="0.25">
      <c r="A201" s="264">
        <v>5</v>
      </c>
      <c r="B201" s="265" t="s">
        <v>709</v>
      </c>
      <c r="C201" s="265"/>
      <c r="D201" s="269">
        <v>5</v>
      </c>
      <c r="E201" s="267"/>
      <c r="F201" s="268"/>
    </row>
    <row r="202" spans="1:6" x14ac:dyDescent="0.25">
      <c r="A202" s="264">
        <v>6</v>
      </c>
      <c r="B202" s="265" t="s">
        <v>710</v>
      </c>
      <c r="C202" s="265"/>
      <c r="D202" s="269">
        <v>3</v>
      </c>
      <c r="E202" s="267"/>
      <c r="F202" s="268"/>
    </row>
    <row r="203" spans="1:6" x14ac:dyDescent="0.25">
      <c r="A203" s="264">
        <v>7</v>
      </c>
      <c r="B203" s="265" t="s">
        <v>711</v>
      </c>
      <c r="C203" s="265"/>
      <c r="D203" s="269"/>
      <c r="E203" s="267"/>
      <c r="F203" s="268"/>
    </row>
    <row r="204" spans="1:6" ht="15.75" thickBot="1" x14ac:dyDescent="0.3">
      <c r="A204" s="264">
        <v>8</v>
      </c>
      <c r="B204" s="265" t="s">
        <v>712</v>
      </c>
      <c r="C204" s="265"/>
      <c r="D204" s="269">
        <v>6</v>
      </c>
      <c r="E204" s="267"/>
      <c r="F204" s="268"/>
    </row>
    <row r="205" spans="1:6" x14ac:dyDescent="0.25">
      <c r="A205" s="270">
        <v>9</v>
      </c>
      <c r="B205" s="271" t="s">
        <v>713</v>
      </c>
      <c r="C205" s="271"/>
      <c r="D205" s="272"/>
      <c r="E205" s="273"/>
      <c r="F205" s="274"/>
    </row>
    <row r="206" spans="1:6" x14ac:dyDescent="0.25">
      <c r="A206" s="264">
        <v>10</v>
      </c>
      <c r="B206" s="265" t="s">
        <v>714</v>
      </c>
      <c r="C206" s="265"/>
      <c r="D206" s="266"/>
      <c r="E206" s="267"/>
      <c r="F206" s="268"/>
    </row>
    <row r="207" spans="1:6" ht="15.75" thickBot="1" x14ac:dyDescent="0.3">
      <c r="A207" s="264">
        <v>11</v>
      </c>
      <c r="B207" s="265" t="s">
        <v>715</v>
      </c>
      <c r="C207" s="265"/>
      <c r="D207" s="266"/>
      <c r="E207" s="267"/>
      <c r="F207" s="268"/>
    </row>
    <row r="208" spans="1:6" x14ac:dyDescent="0.25">
      <c r="A208" s="275">
        <v>12</v>
      </c>
      <c r="B208" s="276" t="s">
        <v>716</v>
      </c>
      <c r="C208" s="276"/>
      <c r="D208" s="277"/>
      <c r="E208" s="278"/>
      <c r="F208" s="279"/>
    </row>
    <row r="209" spans="1:6" x14ac:dyDescent="0.25">
      <c r="A209" s="280"/>
      <c r="B209" s="281"/>
      <c r="C209" s="281"/>
      <c r="D209" s="282"/>
      <c r="E209" s="283"/>
      <c r="F209" s="284"/>
    </row>
    <row r="210" spans="1:6" ht="15.75" thickBot="1" x14ac:dyDescent="0.3">
      <c r="A210" s="264">
        <v>13</v>
      </c>
      <c r="B210" s="265" t="s">
        <v>717</v>
      </c>
      <c r="C210" s="265"/>
      <c r="D210" s="266"/>
      <c r="E210" s="267"/>
      <c r="F210" s="285"/>
    </row>
    <row r="211" spans="1:6" x14ac:dyDescent="0.25">
      <c r="A211" s="275">
        <v>14</v>
      </c>
      <c r="B211" s="276" t="s">
        <v>718</v>
      </c>
      <c r="C211" s="276"/>
      <c r="D211" s="277"/>
      <c r="E211" s="278"/>
      <c r="F211" s="279"/>
    </row>
    <row r="212" spans="1:6" ht="15.75" thickBot="1" x14ac:dyDescent="0.3">
      <c r="A212" s="280"/>
      <c r="B212" s="281"/>
      <c r="C212" s="281"/>
      <c r="D212" s="282"/>
      <c r="E212" s="283"/>
      <c r="F212" s="284"/>
    </row>
    <row r="213" spans="1:6" ht="16.5" thickTop="1" thickBot="1" x14ac:dyDescent="0.3">
      <c r="A213" s="286">
        <v>15</v>
      </c>
      <c r="B213" s="287" t="s">
        <v>719</v>
      </c>
      <c r="C213" s="287"/>
      <c r="D213" s="288"/>
      <c r="E213" s="289"/>
      <c r="F213" s="290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opLeftCell="A181" workbookViewId="0">
      <selection activeCell="F122" sqref="F122:F123"/>
    </sheetView>
  </sheetViews>
  <sheetFormatPr defaultRowHeight="15" x14ac:dyDescent="0.25"/>
  <cols>
    <col min="1" max="1" width="5.85546875" customWidth="1"/>
    <col min="2" max="2" width="12.7109375" customWidth="1"/>
    <col min="3" max="3" width="73.5703125" customWidth="1"/>
    <col min="4" max="4" width="6.5703125" customWidth="1"/>
    <col min="5" max="5" width="5.85546875" customWidth="1"/>
    <col min="6" max="6" width="11.85546875" customWidth="1"/>
    <col min="7" max="7" width="14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3"/>
      <c r="C2" s="4"/>
      <c r="D2" s="5" t="s">
        <v>165</v>
      </c>
      <c r="E2" s="6"/>
      <c r="F2" s="6"/>
      <c r="G2" s="6"/>
    </row>
    <row r="3" spans="1:7" x14ac:dyDescent="0.25">
      <c r="A3" s="2" t="s">
        <v>1</v>
      </c>
      <c r="B3" s="7" t="s">
        <v>2</v>
      </c>
      <c r="C3" s="8"/>
      <c r="D3" s="5"/>
      <c r="E3" s="6"/>
      <c r="F3" s="6"/>
      <c r="G3" s="6"/>
    </row>
    <row r="4" spans="1:7" x14ac:dyDescent="0.25">
      <c r="A4" s="2" t="s">
        <v>3</v>
      </c>
      <c r="B4" s="3"/>
      <c r="C4" s="4"/>
      <c r="D4" s="6"/>
      <c r="E4" s="5"/>
      <c r="F4" s="6"/>
      <c r="G4" s="6"/>
    </row>
    <row r="5" spans="1:7" x14ac:dyDescent="0.25">
      <c r="A5" s="2" t="s">
        <v>4</v>
      </c>
      <c r="B5" s="6"/>
      <c r="C5" s="1"/>
      <c r="D5" s="7" t="s">
        <v>164</v>
      </c>
      <c r="E5" s="5"/>
      <c r="F5" s="6"/>
      <c r="G5" s="6"/>
    </row>
    <row r="6" spans="1:7" x14ac:dyDescent="0.25">
      <c r="A6" s="5" t="s">
        <v>166</v>
      </c>
      <c r="B6" s="6"/>
      <c r="C6" s="6"/>
      <c r="D6" s="5" t="s">
        <v>167</v>
      </c>
      <c r="E6" s="3"/>
      <c r="F6" s="3"/>
      <c r="G6" s="6"/>
    </row>
    <row r="7" spans="1:7" ht="22.5" x14ac:dyDescent="0.25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</row>
    <row r="8" spans="1:7" x14ac:dyDescent="0.25">
      <c r="A8" s="11"/>
      <c r="B8" s="11"/>
      <c r="C8" s="12" t="s">
        <v>12</v>
      </c>
      <c r="D8" s="13"/>
      <c r="E8" s="14"/>
      <c r="F8" s="14"/>
      <c r="G8" s="15"/>
    </row>
    <row r="9" spans="1:7" x14ac:dyDescent="0.25">
      <c r="A9" s="16"/>
      <c r="B9" s="17"/>
      <c r="C9" s="18"/>
      <c r="D9" s="19"/>
      <c r="E9" s="20"/>
      <c r="F9" s="20"/>
      <c r="G9" s="21"/>
    </row>
    <row r="10" spans="1:7" x14ac:dyDescent="0.25">
      <c r="A10" s="16"/>
      <c r="B10" s="17" t="s">
        <v>13</v>
      </c>
      <c r="C10" s="18" t="s">
        <v>228</v>
      </c>
      <c r="D10" s="19" t="s">
        <v>14</v>
      </c>
      <c r="E10" s="20">
        <v>2</v>
      </c>
      <c r="F10" s="20"/>
      <c r="G10" s="21">
        <f>E10*F10</f>
        <v>0</v>
      </c>
    </row>
    <row r="11" spans="1:7" x14ac:dyDescent="0.25">
      <c r="A11" s="16"/>
      <c r="B11" s="17"/>
      <c r="C11" s="18" t="s">
        <v>15</v>
      </c>
      <c r="D11" s="19" t="s">
        <v>14</v>
      </c>
      <c r="E11" s="20">
        <v>2</v>
      </c>
      <c r="F11" s="20"/>
      <c r="G11" s="21">
        <f t="shared" ref="G11:G74" si="0">E11*F11</f>
        <v>0</v>
      </c>
    </row>
    <row r="12" spans="1:7" x14ac:dyDescent="0.25">
      <c r="A12" s="16"/>
      <c r="B12" s="17"/>
      <c r="C12" s="18" t="s">
        <v>16</v>
      </c>
      <c r="D12" s="19" t="s">
        <v>14</v>
      </c>
      <c r="E12" s="20">
        <v>1</v>
      </c>
      <c r="F12" s="20"/>
      <c r="G12" s="21">
        <f t="shared" si="0"/>
        <v>0</v>
      </c>
    </row>
    <row r="13" spans="1:7" x14ac:dyDescent="0.25">
      <c r="A13" s="16"/>
      <c r="B13" s="17"/>
      <c r="C13" s="22" t="s">
        <v>17</v>
      </c>
      <c r="D13" s="19" t="s">
        <v>14</v>
      </c>
      <c r="E13" s="20">
        <v>1</v>
      </c>
      <c r="F13" s="20"/>
      <c r="G13" s="21">
        <f t="shared" si="0"/>
        <v>0</v>
      </c>
    </row>
    <row r="14" spans="1:7" x14ac:dyDescent="0.25">
      <c r="A14" s="16"/>
      <c r="B14" s="17" t="s">
        <v>18</v>
      </c>
      <c r="C14" s="22" t="s">
        <v>19</v>
      </c>
      <c r="D14" s="19" t="s">
        <v>20</v>
      </c>
      <c r="E14" s="20">
        <v>2</v>
      </c>
      <c r="F14" s="20"/>
      <c r="G14" s="21">
        <f t="shared" si="0"/>
        <v>0</v>
      </c>
    </row>
    <row r="15" spans="1:7" x14ac:dyDescent="0.25">
      <c r="A15" s="16"/>
      <c r="B15" s="17"/>
      <c r="C15" s="22" t="s">
        <v>21</v>
      </c>
      <c r="D15" s="19"/>
      <c r="E15" s="20"/>
      <c r="F15" s="20"/>
      <c r="G15" s="21"/>
    </row>
    <row r="16" spans="1:7" x14ac:dyDescent="0.25">
      <c r="A16" s="16"/>
      <c r="B16" s="17" t="s">
        <v>22</v>
      </c>
      <c r="C16" s="22" t="s">
        <v>23</v>
      </c>
      <c r="D16" s="19" t="s">
        <v>20</v>
      </c>
      <c r="E16" s="20">
        <v>12</v>
      </c>
      <c r="F16" s="20"/>
      <c r="G16" s="21">
        <f t="shared" si="0"/>
        <v>0</v>
      </c>
    </row>
    <row r="17" spans="1:7" x14ac:dyDescent="0.25">
      <c r="A17" s="16"/>
      <c r="B17" s="17" t="s">
        <v>18</v>
      </c>
      <c r="C17" s="23" t="s">
        <v>24</v>
      </c>
      <c r="D17" s="19" t="s">
        <v>20</v>
      </c>
      <c r="E17" s="20">
        <v>12</v>
      </c>
      <c r="F17" s="20"/>
      <c r="G17" s="21">
        <f t="shared" si="0"/>
        <v>0</v>
      </c>
    </row>
    <row r="18" spans="1:7" x14ac:dyDescent="0.25">
      <c r="A18" s="16"/>
      <c r="B18" s="17" t="s">
        <v>25</v>
      </c>
      <c r="C18" s="22" t="s">
        <v>26</v>
      </c>
      <c r="D18" s="19" t="s">
        <v>20</v>
      </c>
      <c r="E18" s="20">
        <v>1</v>
      </c>
      <c r="F18" s="20"/>
      <c r="G18" s="21">
        <f t="shared" si="0"/>
        <v>0</v>
      </c>
    </row>
    <row r="19" spans="1:7" x14ac:dyDescent="0.25">
      <c r="A19" s="16"/>
      <c r="B19" s="17" t="s">
        <v>27</v>
      </c>
      <c r="C19" s="22" t="s">
        <v>28</v>
      </c>
      <c r="D19" s="19" t="s">
        <v>20</v>
      </c>
      <c r="E19" s="20">
        <v>1</v>
      </c>
      <c r="F19" s="20"/>
      <c r="G19" s="21">
        <f t="shared" si="0"/>
        <v>0</v>
      </c>
    </row>
    <row r="20" spans="1:7" x14ac:dyDescent="0.25">
      <c r="A20" s="16"/>
      <c r="B20" s="17" t="s">
        <v>29</v>
      </c>
      <c r="C20" s="22" t="s">
        <v>30</v>
      </c>
      <c r="D20" s="19" t="s">
        <v>20</v>
      </c>
      <c r="E20" s="20">
        <v>2</v>
      </c>
      <c r="F20" s="20"/>
      <c r="G20" s="21">
        <f t="shared" si="0"/>
        <v>0</v>
      </c>
    </row>
    <row r="21" spans="1:7" x14ac:dyDescent="0.25">
      <c r="A21" s="16"/>
      <c r="B21" s="17" t="s">
        <v>31</v>
      </c>
      <c r="C21" s="22" t="s">
        <v>32</v>
      </c>
      <c r="D21" s="19" t="s">
        <v>20</v>
      </c>
      <c r="E21" s="20">
        <v>2</v>
      </c>
      <c r="F21" s="20"/>
      <c r="G21" s="21">
        <f t="shared" si="0"/>
        <v>0</v>
      </c>
    </row>
    <row r="22" spans="1:7" x14ac:dyDescent="0.25">
      <c r="A22" s="16"/>
      <c r="B22" s="17"/>
      <c r="C22" s="22" t="s">
        <v>33</v>
      </c>
      <c r="D22" s="19"/>
      <c r="E22" s="20"/>
      <c r="F22" s="20"/>
      <c r="G22" s="21"/>
    </row>
    <row r="23" spans="1:7" x14ac:dyDescent="0.25">
      <c r="A23" s="24"/>
      <c r="B23" s="25"/>
      <c r="C23" s="26" t="s">
        <v>34</v>
      </c>
      <c r="D23" s="27" t="s">
        <v>20</v>
      </c>
      <c r="E23" s="28">
        <v>1</v>
      </c>
      <c r="F23" s="29"/>
      <c r="G23" s="21">
        <f t="shared" si="0"/>
        <v>0</v>
      </c>
    </row>
    <row r="24" spans="1:7" x14ac:dyDescent="0.25">
      <c r="A24" s="16"/>
      <c r="B24" s="17"/>
      <c r="C24" s="26" t="s">
        <v>35</v>
      </c>
      <c r="D24" s="27" t="s">
        <v>20</v>
      </c>
      <c r="E24" s="28">
        <v>1</v>
      </c>
      <c r="F24" s="20"/>
      <c r="G24" s="21">
        <f t="shared" si="0"/>
        <v>0</v>
      </c>
    </row>
    <row r="25" spans="1:7" x14ac:dyDescent="0.25">
      <c r="A25" s="16"/>
      <c r="B25" s="17"/>
      <c r="C25" s="26" t="s">
        <v>36</v>
      </c>
      <c r="D25" s="27" t="s">
        <v>20</v>
      </c>
      <c r="E25" s="28">
        <v>1</v>
      </c>
      <c r="F25" s="20"/>
      <c r="G25" s="21">
        <f>E25*F25</f>
        <v>0</v>
      </c>
    </row>
    <row r="26" spans="1:7" x14ac:dyDescent="0.25">
      <c r="A26" s="16"/>
      <c r="B26" s="30"/>
      <c r="C26" s="26" t="s">
        <v>37</v>
      </c>
      <c r="D26" s="27" t="s">
        <v>20</v>
      </c>
      <c r="E26" s="28">
        <v>1</v>
      </c>
      <c r="F26" s="20"/>
      <c r="G26" s="21">
        <f>E26*F26</f>
        <v>0</v>
      </c>
    </row>
    <row r="27" spans="1:7" x14ac:dyDescent="0.25">
      <c r="A27" s="16"/>
      <c r="B27" s="30"/>
      <c r="C27" s="31" t="s">
        <v>38</v>
      </c>
      <c r="D27" s="31"/>
      <c r="E27" s="32"/>
      <c r="F27" s="20"/>
      <c r="G27" s="21"/>
    </row>
    <row r="28" spans="1:7" x14ac:dyDescent="0.25">
      <c r="A28" s="33"/>
      <c r="B28" s="30"/>
      <c r="C28" s="34" t="s">
        <v>39</v>
      </c>
      <c r="D28" s="31"/>
      <c r="E28" s="32"/>
      <c r="F28" s="20"/>
      <c r="G28" s="21"/>
    </row>
    <row r="29" spans="1:7" x14ac:dyDescent="0.25">
      <c r="A29" s="35"/>
      <c r="B29" s="36" t="s">
        <v>40</v>
      </c>
      <c r="C29" s="31" t="s">
        <v>41</v>
      </c>
      <c r="D29" s="31" t="s">
        <v>42</v>
      </c>
      <c r="E29" s="32">
        <v>4</v>
      </c>
      <c r="F29" s="20"/>
      <c r="G29" s="21">
        <f t="shared" si="0"/>
        <v>0</v>
      </c>
    </row>
    <row r="30" spans="1:7" x14ac:dyDescent="0.25">
      <c r="A30" s="35"/>
      <c r="B30" s="36" t="s">
        <v>43</v>
      </c>
      <c r="C30" s="31" t="s">
        <v>44</v>
      </c>
      <c r="D30" s="31" t="s">
        <v>42</v>
      </c>
      <c r="E30" s="32">
        <v>1</v>
      </c>
      <c r="F30" s="20"/>
      <c r="G30" s="21">
        <f>E30*F30</f>
        <v>0</v>
      </c>
    </row>
    <row r="31" spans="1:7" x14ac:dyDescent="0.25">
      <c r="A31" s="37"/>
      <c r="B31" s="36" t="s">
        <v>45</v>
      </c>
      <c r="C31" s="31" t="s">
        <v>46</v>
      </c>
      <c r="D31" s="31" t="s">
        <v>42</v>
      </c>
      <c r="E31" s="32">
        <v>20</v>
      </c>
      <c r="F31" s="20"/>
      <c r="G31" s="21">
        <f>E31*F31</f>
        <v>0</v>
      </c>
    </row>
    <row r="32" spans="1:7" x14ac:dyDescent="0.25">
      <c r="A32" s="38"/>
      <c r="B32" s="36" t="s">
        <v>47</v>
      </c>
      <c r="C32" s="31" t="s">
        <v>48</v>
      </c>
      <c r="D32" s="31" t="s">
        <v>42</v>
      </c>
      <c r="E32" s="32">
        <v>6</v>
      </c>
      <c r="F32" s="32"/>
      <c r="G32" s="21">
        <f t="shared" si="0"/>
        <v>0</v>
      </c>
    </row>
    <row r="33" spans="1:7" x14ac:dyDescent="0.25">
      <c r="A33" s="38"/>
      <c r="B33" s="36" t="s">
        <v>49</v>
      </c>
      <c r="C33" s="31" t="s">
        <v>50</v>
      </c>
      <c r="D33" s="31" t="s">
        <v>42</v>
      </c>
      <c r="E33" s="32">
        <v>12</v>
      </c>
      <c r="F33" s="32"/>
      <c r="G33" s="39">
        <f t="shared" si="0"/>
        <v>0</v>
      </c>
    </row>
    <row r="34" spans="1:7" x14ac:dyDescent="0.25">
      <c r="A34" s="38"/>
      <c r="B34" s="40"/>
      <c r="C34" s="34" t="s">
        <v>51</v>
      </c>
      <c r="D34" s="34"/>
      <c r="E34" s="41"/>
      <c r="F34" s="41"/>
      <c r="G34" s="21"/>
    </row>
    <row r="35" spans="1:7" x14ac:dyDescent="0.25">
      <c r="A35" s="38"/>
      <c r="B35" s="30" t="s">
        <v>52</v>
      </c>
      <c r="C35" s="31" t="s">
        <v>53</v>
      </c>
      <c r="D35" s="31" t="s">
        <v>42</v>
      </c>
      <c r="E35" s="32">
        <v>25</v>
      </c>
      <c r="F35" s="32"/>
      <c r="G35" s="39">
        <f t="shared" si="0"/>
        <v>0</v>
      </c>
    </row>
    <row r="36" spans="1:7" x14ac:dyDescent="0.25">
      <c r="A36" s="42"/>
      <c r="B36" s="43" t="s">
        <v>54</v>
      </c>
      <c r="C36" s="31" t="s">
        <v>55</v>
      </c>
      <c r="D36" s="31" t="s">
        <v>42</v>
      </c>
      <c r="E36" s="32">
        <v>36</v>
      </c>
      <c r="F36" s="32"/>
      <c r="G36" s="21">
        <f t="shared" si="0"/>
        <v>0</v>
      </c>
    </row>
    <row r="37" spans="1:7" x14ac:dyDescent="0.25">
      <c r="A37" s="44"/>
      <c r="B37" s="45"/>
      <c r="C37" s="31" t="s">
        <v>56</v>
      </c>
      <c r="D37" s="31"/>
      <c r="E37" s="32"/>
      <c r="F37" s="32"/>
      <c r="G37" s="39"/>
    </row>
    <row r="38" spans="1:7" x14ac:dyDescent="0.25">
      <c r="A38" s="44"/>
      <c r="B38" s="45" t="s">
        <v>57</v>
      </c>
      <c r="C38" s="31" t="s">
        <v>46</v>
      </c>
      <c r="D38" s="31" t="s">
        <v>58</v>
      </c>
      <c r="E38" s="32">
        <v>5</v>
      </c>
      <c r="F38" s="32"/>
      <c r="G38" s="21">
        <f t="shared" si="0"/>
        <v>0</v>
      </c>
    </row>
    <row r="39" spans="1:7" x14ac:dyDescent="0.25">
      <c r="A39" s="44"/>
      <c r="B39" s="45" t="s">
        <v>59</v>
      </c>
      <c r="C39" s="31" t="s">
        <v>48</v>
      </c>
      <c r="D39" s="31" t="s">
        <v>58</v>
      </c>
      <c r="E39" s="32">
        <v>2</v>
      </c>
      <c r="F39" s="32"/>
      <c r="G39" s="39">
        <f t="shared" si="0"/>
        <v>0</v>
      </c>
    </row>
    <row r="40" spans="1:7" x14ac:dyDescent="0.25">
      <c r="A40" s="44"/>
      <c r="B40" s="46" t="s">
        <v>60</v>
      </c>
      <c r="C40" s="31" t="s">
        <v>50</v>
      </c>
      <c r="D40" s="31" t="s">
        <v>58</v>
      </c>
      <c r="E40" s="32">
        <v>8</v>
      </c>
      <c r="F40" s="32"/>
      <c r="G40" s="21">
        <f t="shared" si="0"/>
        <v>0</v>
      </c>
    </row>
    <row r="41" spans="1:7" x14ac:dyDescent="0.25">
      <c r="A41" s="44"/>
      <c r="B41" s="47" t="s">
        <v>61</v>
      </c>
      <c r="C41" s="31" t="s">
        <v>62</v>
      </c>
      <c r="D41" s="31" t="s">
        <v>58</v>
      </c>
      <c r="E41" s="32">
        <v>8</v>
      </c>
      <c r="F41" s="32"/>
      <c r="G41" s="39">
        <f t="shared" si="0"/>
        <v>0</v>
      </c>
    </row>
    <row r="42" spans="1:7" x14ac:dyDescent="0.25">
      <c r="A42" s="48"/>
      <c r="B42" s="40"/>
      <c r="C42" s="34" t="s">
        <v>63</v>
      </c>
      <c r="D42" s="34"/>
      <c r="E42" s="41"/>
      <c r="F42" s="41"/>
      <c r="G42" s="21">
        <f t="shared" si="0"/>
        <v>0</v>
      </c>
    </row>
    <row r="43" spans="1:7" x14ac:dyDescent="0.25">
      <c r="A43" s="49"/>
      <c r="B43" s="50" t="s">
        <v>64</v>
      </c>
      <c r="C43" s="31" t="s">
        <v>65</v>
      </c>
      <c r="D43" s="31" t="s">
        <v>58</v>
      </c>
      <c r="E43" s="32">
        <v>6</v>
      </c>
      <c r="F43" s="32"/>
      <c r="G43" s="39">
        <f t="shared" si="0"/>
        <v>0</v>
      </c>
    </row>
    <row r="44" spans="1:7" x14ac:dyDescent="0.25">
      <c r="A44" s="51"/>
      <c r="B44" s="52" t="s">
        <v>66</v>
      </c>
      <c r="C44" s="19" t="s">
        <v>67</v>
      </c>
      <c r="D44" s="19" t="s">
        <v>42</v>
      </c>
      <c r="E44" s="20">
        <f>SUM(E29:E36)</f>
        <v>104</v>
      </c>
      <c r="F44" s="20"/>
      <c r="G44" s="21">
        <f t="shared" si="0"/>
        <v>0</v>
      </c>
    </row>
    <row r="45" spans="1:7" x14ac:dyDescent="0.25">
      <c r="A45" s="51"/>
      <c r="B45" s="52"/>
      <c r="C45" s="19" t="s">
        <v>68</v>
      </c>
      <c r="D45" s="19"/>
      <c r="E45" s="20"/>
      <c r="F45" s="20"/>
      <c r="G45" s="39">
        <f t="shared" si="0"/>
        <v>0</v>
      </c>
    </row>
    <row r="46" spans="1:7" x14ac:dyDescent="0.25">
      <c r="A46" s="51"/>
      <c r="B46" t="s">
        <v>69</v>
      </c>
      <c r="C46" s="16" t="s">
        <v>70</v>
      </c>
      <c r="D46" s="19" t="s">
        <v>14</v>
      </c>
      <c r="E46" s="20">
        <v>2</v>
      </c>
      <c r="F46" s="20"/>
      <c r="G46" s="21">
        <f t="shared" si="0"/>
        <v>0</v>
      </c>
    </row>
    <row r="47" spans="1:7" x14ac:dyDescent="0.25">
      <c r="A47" s="53"/>
      <c r="B47" t="s">
        <v>71</v>
      </c>
      <c r="C47" s="16" t="s">
        <v>72</v>
      </c>
      <c r="D47" s="19" t="s">
        <v>14</v>
      </c>
      <c r="E47" s="20">
        <v>1</v>
      </c>
      <c r="F47" s="20"/>
      <c r="G47" s="39">
        <f t="shared" si="0"/>
        <v>0</v>
      </c>
    </row>
    <row r="48" spans="1:7" x14ac:dyDescent="0.25">
      <c r="A48" s="53"/>
      <c r="B48" t="s">
        <v>73</v>
      </c>
      <c r="C48" s="16" t="s">
        <v>74</v>
      </c>
      <c r="D48" s="19" t="s">
        <v>14</v>
      </c>
      <c r="E48" s="20">
        <v>1</v>
      </c>
      <c r="F48" s="20"/>
      <c r="G48" s="21">
        <f t="shared" si="0"/>
        <v>0</v>
      </c>
    </row>
    <row r="49" spans="1:7" x14ac:dyDescent="0.25">
      <c r="A49" s="51"/>
      <c r="B49" s="52"/>
      <c r="C49" s="19" t="s">
        <v>75</v>
      </c>
      <c r="D49" s="19"/>
      <c r="E49" s="20"/>
      <c r="F49" s="20"/>
      <c r="G49" s="39">
        <f t="shared" si="0"/>
        <v>0</v>
      </c>
    </row>
    <row r="50" spans="1:7" x14ac:dyDescent="0.25">
      <c r="B50" s="52"/>
      <c r="C50" s="54" t="s">
        <v>76</v>
      </c>
      <c r="D50" s="19" t="s">
        <v>14</v>
      </c>
      <c r="E50" s="20">
        <v>1</v>
      </c>
      <c r="F50" s="20"/>
      <c r="G50" s="21">
        <f t="shared" si="0"/>
        <v>0</v>
      </c>
    </row>
    <row r="51" spans="1:7" x14ac:dyDescent="0.25">
      <c r="B51" s="52"/>
      <c r="C51" s="19" t="s">
        <v>77</v>
      </c>
      <c r="D51" s="19" t="s">
        <v>14</v>
      </c>
      <c r="E51" s="20">
        <v>1</v>
      </c>
      <c r="F51" s="20"/>
      <c r="G51" s="39">
        <f t="shared" si="0"/>
        <v>0</v>
      </c>
    </row>
    <row r="52" spans="1:7" x14ac:dyDescent="0.25">
      <c r="A52" s="55"/>
      <c r="B52" s="52"/>
      <c r="C52" s="56" t="s">
        <v>78</v>
      </c>
      <c r="D52" s="19" t="s">
        <v>14</v>
      </c>
      <c r="E52" s="20">
        <v>1</v>
      </c>
      <c r="F52" s="57"/>
      <c r="G52" s="21">
        <f t="shared" si="0"/>
        <v>0</v>
      </c>
    </row>
    <row r="53" spans="1:7" x14ac:dyDescent="0.25">
      <c r="B53" s="52"/>
      <c r="C53" s="19" t="s">
        <v>79</v>
      </c>
      <c r="D53" s="19" t="s">
        <v>14</v>
      </c>
      <c r="E53" s="20">
        <v>1</v>
      </c>
      <c r="F53" s="58"/>
      <c r="G53" s="21">
        <f t="shared" si="0"/>
        <v>0</v>
      </c>
    </row>
    <row r="54" spans="1:7" x14ac:dyDescent="0.25">
      <c r="B54" s="52"/>
      <c r="C54" s="59" t="s">
        <v>80</v>
      </c>
      <c r="D54" s="19" t="s">
        <v>14</v>
      </c>
      <c r="E54" s="20">
        <v>4</v>
      </c>
      <c r="F54" s="60"/>
      <c r="G54" s="21">
        <f t="shared" si="0"/>
        <v>0</v>
      </c>
    </row>
    <row r="55" spans="1:7" x14ac:dyDescent="0.25">
      <c r="B55" s="52"/>
      <c r="C55" t="s">
        <v>81</v>
      </c>
      <c r="E55" s="60"/>
      <c r="F55" s="60"/>
      <c r="G55" s="21">
        <f t="shared" si="0"/>
        <v>0</v>
      </c>
    </row>
    <row r="56" spans="1:7" x14ac:dyDescent="0.25">
      <c r="A56" s="61"/>
      <c r="B56" s="52" t="s">
        <v>82</v>
      </c>
      <c r="C56" s="19" t="s">
        <v>83</v>
      </c>
      <c r="D56" s="19" t="s">
        <v>14</v>
      </c>
      <c r="E56" s="20">
        <v>4</v>
      </c>
      <c r="F56" s="20"/>
      <c r="G56" s="21">
        <f t="shared" si="0"/>
        <v>0</v>
      </c>
    </row>
    <row r="57" spans="1:7" x14ac:dyDescent="0.25">
      <c r="B57" s="52"/>
      <c r="C57" t="s">
        <v>84</v>
      </c>
      <c r="E57" s="60"/>
      <c r="F57" s="60"/>
      <c r="G57" s="21">
        <f t="shared" si="0"/>
        <v>0</v>
      </c>
    </row>
    <row r="58" spans="1:7" x14ac:dyDescent="0.25">
      <c r="B58" s="52" t="s">
        <v>85</v>
      </c>
      <c r="C58" t="s">
        <v>86</v>
      </c>
      <c r="D58" s="19" t="s">
        <v>14</v>
      </c>
      <c r="E58" s="20">
        <v>1</v>
      </c>
      <c r="F58" s="60"/>
      <c r="G58" s="21">
        <f t="shared" si="0"/>
        <v>0</v>
      </c>
    </row>
    <row r="59" spans="1:7" x14ac:dyDescent="0.25">
      <c r="B59" s="52" t="s">
        <v>87</v>
      </c>
      <c r="C59" t="s">
        <v>88</v>
      </c>
      <c r="D59" s="19" t="s">
        <v>14</v>
      </c>
      <c r="E59" s="60">
        <v>1</v>
      </c>
      <c r="F59" s="60"/>
      <c r="G59" s="21">
        <f t="shared" si="0"/>
        <v>0</v>
      </c>
    </row>
    <row r="60" spans="1:7" x14ac:dyDescent="0.25">
      <c r="B60" s="52" t="s">
        <v>89</v>
      </c>
      <c r="C60" t="s">
        <v>90</v>
      </c>
      <c r="D60" s="19" t="s">
        <v>14</v>
      </c>
      <c r="E60" s="20">
        <v>4</v>
      </c>
      <c r="F60" s="60"/>
      <c r="G60" s="21">
        <f t="shared" si="0"/>
        <v>0</v>
      </c>
    </row>
    <row r="61" spans="1:7" x14ac:dyDescent="0.25">
      <c r="B61" s="52" t="s">
        <v>91</v>
      </c>
      <c r="C61" t="s">
        <v>92</v>
      </c>
      <c r="D61" s="19" t="s">
        <v>14</v>
      </c>
      <c r="E61" s="60">
        <v>2</v>
      </c>
      <c r="F61" s="60"/>
      <c r="G61" s="21">
        <f t="shared" si="0"/>
        <v>0</v>
      </c>
    </row>
    <row r="62" spans="1:7" x14ac:dyDescent="0.25">
      <c r="B62" s="52" t="s">
        <v>93</v>
      </c>
      <c r="C62" t="s">
        <v>94</v>
      </c>
      <c r="D62" s="19" t="s">
        <v>14</v>
      </c>
      <c r="E62" s="20">
        <v>1</v>
      </c>
      <c r="F62" s="60"/>
      <c r="G62" s="21">
        <f t="shared" si="0"/>
        <v>0</v>
      </c>
    </row>
    <row r="63" spans="1:7" x14ac:dyDescent="0.25">
      <c r="B63" s="52" t="s">
        <v>95</v>
      </c>
      <c r="C63" t="s">
        <v>96</v>
      </c>
      <c r="D63" s="19" t="s">
        <v>97</v>
      </c>
      <c r="E63" s="60">
        <v>14</v>
      </c>
      <c r="F63" s="60"/>
      <c r="G63" s="21">
        <f t="shared" si="0"/>
        <v>0</v>
      </c>
    </row>
    <row r="64" spans="1:7" x14ac:dyDescent="0.25">
      <c r="C64" t="s">
        <v>98</v>
      </c>
      <c r="E64" s="60"/>
      <c r="F64" s="60"/>
      <c r="G64" s="21">
        <f t="shared" si="0"/>
        <v>0</v>
      </c>
    </row>
    <row r="65" spans="2:7" x14ac:dyDescent="0.25">
      <c r="B65" s="52" t="s">
        <v>99</v>
      </c>
      <c r="C65" t="s">
        <v>100</v>
      </c>
      <c r="D65" s="19" t="s">
        <v>14</v>
      </c>
      <c r="E65" s="62">
        <v>1</v>
      </c>
      <c r="F65" s="63"/>
      <c r="G65" s="21">
        <f t="shared" si="0"/>
        <v>0</v>
      </c>
    </row>
    <row r="66" spans="2:7" x14ac:dyDescent="0.25">
      <c r="B66" s="52" t="s">
        <v>101</v>
      </c>
      <c r="C66" t="s">
        <v>102</v>
      </c>
      <c r="D66" s="19" t="s">
        <v>14</v>
      </c>
      <c r="E66" s="60">
        <v>1</v>
      </c>
      <c r="F66" s="60"/>
      <c r="G66" s="21">
        <f t="shared" si="0"/>
        <v>0</v>
      </c>
    </row>
    <row r="67" spans="2:7" x14ac:dyDescent="0.25">
      <c r="C67" t="s">
        <v>103</v>
      </c>
      <c r="G67" s="21">
        <f t="shared" si="0"/>
        <v>0</v>
      </c>
    </row>
    <row r="68" spans="2:7" x14ac:dyDescent="0.25">
      <c r="B68" s="52" t="s">
        <v>104</v>
      </c>
      <c r="C68" t="s">
        <v>105</v>
      </c>
      <c r="D68" s="19" t="s">
        <v>14</v>
      </c>
      <c r="E68">
        <v>1</v>
      </c>
      <c r="G68" s="21">
        <f t="shared" si="0"/>
        <v>0</v>
      </c>
    </row>
    <row r="69" spans="2:7" x14ac:dyDescent="0.25">
      <c r="B69" s="52" t="s">
        <v>106</v>
      </c>
      <c r="C69" s="64" t="s">
        <v>100</v>
      </c>
      <c r="D69" s="19" t="s">
        <v>14</v>
      </c>
      <c r="E69">
        <v>3</v>
      </c>
      <c r="G69" s="21">
        <f t="shared" si="0"/>
        <v>0</v>
      </c>
    </row>
    <row r="70" spans="2:7" x14ac:dyDescent="0.25">
      <c r="B70" s="52" t="s">
        <v>107</v>
      </c>
      <c r="C70" t="s">
        <v>108</v>
      </c>
      <c r="D70" s="19" t="s">
        <v>14</v>
      </c>
      <c r="E70">
        <v>2</v>
      </c>
      <c r="G70" s="21">
        <f t="shared" si="0"/>
        <v>0</v>
      </c>
    </row>
    <row r="71" spans="2:7" x14ac:dyDescent="0.25">
      <c r="B71" s="52" t="s">
        <v>109</v>
      </c>
      <c r="C71" t="s">
        <v>102</v>
      </c>
      <c r="D71" s="19" t="s">
        <v>14</v>
      </c>
      <c r="E71">
        <v>11</v>
      </c>
      <c r="G71" s="21">
        <f t="shared" si="0"/>
        <v>0</v>
      </c>
    </row>
    <row r="72" spans="2:7" x14ac:dyDescent="0.25">
      <c r="B72" s="52" t="s">
        <v>110</v>
      </c>
      <c r="C72" t="s">
        <v>111</v>
      </c>
      <c r="D72" s="19" t="s">
        <v>14</v>
      </c>
      <c r="E72">
        <v>6</v>
      </c>
      <c r="G72" s="21">
        <f t="shared" si="0"/>
        <v>0</v>
      </c>
    </row>
    <row r="73" spans="2:7" x14ac:dyDescent="0.25">
      <c r="B73" s="52" t="s">
        <v>112</v>
      </c>
      <c r="C73" t="s">
        <v>113</v>
      </c>
      <c r="D73" s="19" t="s">
        <v>14</v>
      </c>
      <c r="E73">
        <v>2</v>
      </c>
      <c r="G73" s="21">
        <f t="shared" si="0"/>
        <v>0</v>
      </c>
    </row>
    <row r="74" spans="2:7" x14ac:dyDescent="0.25">
      <c r="C74" t="s">
        <v>114</v>
      </c>
      <c r="D74" s="19"/>
      <c r="G74" s="21">
        <f t="shared" si="0"/>
        <v>0</v>
      </c>
    </row>
    <row r="75" spans="2:7" x14ac:dyDescent="0.25">
      <c r="B75" s="52" t="s">
        <v>115</v>
      </c>
      <c r="C75" t="s">
        <v>102</v>
      </c>
      <c r="D75" s="19" t="s">
        <v>14</v>
      </c>
      <c r="E75">
        <v>8</v>
      </c>
      <c r="G75" s="21">
        <f t="shared" ref="G75:G80" si="1">E75*F75</f>
        <v>0</v>
      </c>
    </row>
    <row r="76" spans="2:7" x14ac:dyDescent="0.25">
      <c r="B76" s="52" t="s">
        <v>116</v>
      </c>
      <c r="C76" t="s">
        <v>117</v>
      </c>
      <c r="D76" s="19" t="s">
        <v>14</v>
      </c>
      <c r="E76">
        <v>9</v>
      </c>
      <c r="G76" s="21">
        <f t="shared" si="1"/>
        <v>0</v>
      </c>
    </row>
    <row r="77" spans="2:7" x14ac:dyDescent="0.25">
      <c r="B77" s="52" t="s">
        <v>93</v>
      </c>
      <c r="C77" t="s">
        <v>118</v>
      </c>
      <c r="D77" s="19" t="s">
        <v>97</v>
      </c>
      <c r="E77">
        <v>4</v>
      </c>
      <c r="G77" s="21">
        <f t="shared" si="1"/>
        <v>0</v>
      </c>
    </row>
    <row r="78" spans="2:7" x14ac:dyDescent="0.25">
      <c r="B78" s="52" t="s">
        <v>93</v>
      </c>
      <c r="C78" t="s">
        <v>119</v>
      </c>
      <c r="D78" s="19" t="s">
        <v>97</v>
      </c>
      <c r="E78">
        <v>1</v>
      </c>
      <c r="G78" s="21">
        <f t="shared" si="1"/>
        <v>0</v>
      </c>
    </row>
    <row r="79" spans="2:7" x14ac:dyDescent="0.25">
      <c r="B79" s="52" t="s">
        <v>93</v>
      </c>
      <c r="C79" t="s">
        <v>120</v>
      </c>
      <c r="D79" s="19" t="s">
        <v>97</v>
      </c>
      <c r="E79">
        <v>10</v>
      </c>
      <c r="G79" s="21">
        <f t="shared" si="1"/>
        <v>0</v>
      </c>
    </row>
    <row r="80" spans="2:7" x14ac:dyDescent="0.25">
      <c r="B80" s="52" t="s">
        <v>93</v>
      </c>
      <c r="C80" t="s">
        <v>121</v>
      </c>
      <c r="D80" s="19" t="s">
        <v>122</v>
      </c>
      <c r="E80" s="65">
        <v>0.02</v>
      </c>
      <c r="F80" s="66"/>
      <c r="G80" s="21">
        <f t="shared" si="1"/>
        <v>0</v>
      </c>
    </row>
    <row r="82" spans="2:7" x14ac:dyDescent="0.25">
      <c r="C82" s="67" t="s">
        <v>123</v>
      </c>
      <c r="D82" s="67"/>
      <c r="E82" s="67"/>
      <c r="F82" s="67"/>
      <c r="G82" s="68">
        <f>SUM(G10:G80)</f>
        <v>0</v>
      </c>
    </row>
    <row r="86" spans="2:7" x14ac:dyDescent="0.25">
      <c r="C86" t="s">
        <v>124</v>
      </c>
    </row>
    <row r="87" spans="2:7" x14ac:dyDescent="0.25">
      <c r="B87" s="52" t="s">
        <v>125</v>
      </c>
      <c r="C87" t="s">
        <v>126</v>
      </c>
      <c r="D87" t="s">
        <v>127</v>
      </c>
      <c r="E87">
        <v>25</v>
      </c>
      <c r="G87" s="21">
        <f>E87*F87</f>
        <v>0</v>
      </c>
    </row>
    <row r="88" spans="2:7" x14ac:dyDescent="0.25">
      <c r="B88" s="52" t="s">
        <v>128</v>
      </c>
      <c r="C88" t="s">
        <v>129</v>
      </c>
      <c r="D88" t="s">
        <v>127</v>
      </c>
      <c r="E88">
        <v>50</v>
      </c>
      <c r="G88" s="21">
        <f>E88*F88</f>
        <v>0</v>
      </c>
    </row>
    <row r="89" spans="2:7" x14ac:dyDescent="0.25">
      <c r="B89" s="52" t="s">
        <v>130</v>
      </c>
      <c r="C89" t="s">
        <v>131</v>
      </c>
      <c r="D89" t="s">
        <v>127</v>
      </c>
      <c r="E89">
        <v>16</v>
      </c>
      <c r="G89" s="21">
        <f>E89*F89</f>
        <v>0</v>
      </c>
    </row>
    <row r="90" spans="2:7" x14ac:dyDescent="0.25">
      <c r="B90" s="52" t="s">
        <v>132</v>
      </c>
      <c r="C90" t="s">
        <v>133</v>
      </c>
      <c r="D90" t="s">
        <v>127</v>
      </c>
      <c r="E90">
        <v>72</v>
      </c>
      <c r="G90" s="21">
        <f>E90*F90</f>
        <v>0</v>
      </c>
    </row>
    <row r="91" spans="2:7" x14ac:dyDescent="0.25">
      <c r="B91" s="52" t="s">
        <v>134</v>
      </c>
      <c r="C91" t="s">
        <v>135</v>
      </c>
      <c r="D91" t="s">
        <v>127</v>
      </c>
      <c r="E91">
        <v>12</v>
      </c>
      <c r="G91" s="21">
        <f>E91*F91</f>
        <v>0</v>
      </c>
    </row>
    <row r="92" spans="2:7" x14ac:dyDescent="0.25">
      <c r="B92" s="52"/>
    </row>
    <row r="93" spans="2:7" x14ac:dyDescent="0.25">
      <c r="B93" s="52"/>
      <c r="C93" s="67" t="s">
        <v>136</v>
      </c>
      <c r="D93" s="67"/>
      <c r="E93" s="67"/>
      <c r="F93" s="67"/>
      <c r="G93" s="68">
        <f>SUM(G87:G92)</f>
        <v>0</v>
      </c>
    </row>
    <row r="94" spans="2:7" x14ac:dyDescent="0.25">
      <c r="B94" s="52"/>
      <c r="C94" s="60"/>
      <c r="G94" s="21"/>
    </row>
    <row r="95" spans="2:7" x14ac:dyDescent="0.25">
      <c r="B95" s="52"/>
      <c r="G95" s="21"/>
    </row>
    <row r="96" spans="2:7" x14ac:dyDescent="0.25">
      <c r="B96" s="52"/>
      <c r="G96" s="21"/>
    </row>
    <row r="97" spans="2:7" x14ac:dyDescent="0.25">
      <c r="B97" s="52"/>
      <c r="G97" s="21"/>
    </row>
    <row r="98" spans="2:7" x14ac:dyDescent="0.25">
      <c r="B98" s="52"/>
      <c r="C98" t="s">
        <v>137</v>
      </c>
    </row>
    <row r="99" spans="2:7" x14ac:dyDescent="0.25">
      <c r="C99" s="60" t="s">
        <v>138</v>
      </c>
    </row>
    <row r="100" spans="2:7" x14ac:dyDescent="0.25">
      <c r="C100" s="60" t="s">
        <v>139</v>
      </c>
      <c r="D100" t="s">
        <v>140</v>
      </c>
      <c r="E100">
        <f>SUM(E29:E36)</f>
        <v>104</v>
      </c>
      <c r="G100" s="21">
        <f>E100*F100</f>
        <v>0</v>
      </c>
    </row>
    <row r="101" spans="2:7" x14ac:dyDescent="0.25">
      <c r="C101" s="19" t="s">
        <v>141</v>
      </c>
      <c r="D101" t="s">
        <v>140</v>
      </c>
      <c r="E101">
        <v>10</v>
      </c>
      <c r="G101" s="21">
        <f>E101*F101</f>
        <v>0</v>
      </c>
    </row>
    <row r="102" spans="2:7" x14ac:dyDescent="0.25">
      <c r="C102" s="19" t="s">
        <v>142</v>
      </c>
      <c r="D102" s="19" t="s">
        <v>143</v>
      </c>
      <c r="E102" s="20">
        <v>2</v>
      </c>
      <c r="F102" s="20"/>
      <c r="G102" s="21">
        <f>E102*F102</f>
        <v>0</v>
      </c>
    </row>
    <row r="103" spans="2:7" x14ac:dyDescent="0.25">
      <c r="C103" s="60"/>
      <c r="G103" s="21">
        <f>E103*F103</f>
        <v>0</v>
      </c>
    </row>
    <row r="104" spans="2:7" x14ac:dyDescent="0.25">
      <c r="C104" s="54" t="s">
        <v>144</v>
      </c>
      <c r="D104" s="67"/>
      <c r="E104" s="67"/>
      <c r="F104" s="67"/>
      <c r="G104" s="69">
        <f>SUM(G100:G103)</f>
        <v>0</v>
      </c>
    </row>
    <row r="105" spans="2:7" x14ac:dyDescent="0.25">
      <c r="C105" s="19"/>
      <c r="G105" s="21"/>
    </row>
    <row r="109" spans="2:7" x14ac:dyDescent="0.25">
      <c r="C109" t="s">
        <v>145</v>
      </c>
    </row>
    <row r="110" spans="2:7" x14ac:dyDescent="0.25">
      <c r="C110" t="s">
        <v>146</v>
      </c>
    </row>
    <row r="111" spans="2:7" x14ac:dyDescent="0.25">
      <c r="C111" s="31" t="s">
        <v>147</v>
      </c>
      <c r="D111" s="31" t="s">
        <v>42</v>
      </c>
      <c r="E111" s="32">
        <v>20</v>
      </c>
      <c r="G111" s="21">
        <f>E111*F111</f>
        <v>0</v>
      </c>
    </row>
    <row r="112" spans="2:7" x14ac:dyDescent="0.25">
      <c r="C112" s="31" t="s">
        <v>148</v>
      </c>
      <c r="D112" s="31" t="s">
        <v>42</v>
      </c>
      <c r="E112" s="32">
        <v>6</v>
      </c>
      <c r="G112" s="21">
        <f>E112*F112</f>
        <v>0</v>
      </c>
    </row>
    <row r="113" spans="3:7" x14ac:dyDescent="0.25">
      <c r="C113" s="31" t="s">
        <v>149</v>
      </c>
      <c r="D113" s="31" t="s">
        <v>42</v>
      </c>
      <c r="E113" s="32">
        <v>12</v>
      </c>
      <c r="G113" s="21">
        <f>E113*F113</f>
        <v>0</v>
      </c>
    </row>
    <row r="114" spans="3:7" x14ac:dyDescent="0.25">
      <c r="C114" s="31" t="s">
        <v>150</v>
      </c>
      <c r="D114" s="31" t="s">
        <v>42</v>
      </c>
      <c r="E114" s="32">
        <v>25</v>
      </c>
      <c r="G114" s="21">
        <f>E114*F114</f>
        <v>0</v>
      </c>
    </row>
    <row r="115" spans="3:7" x14ac:dyDescent="0.25">
      <c r="C115" s="31" t="s">
        <v>151</v>
      </c>
      <c r="D115" s="31" t="s">
        <v>42</v>
      </c>
      <c r="E115" s="32">
        <v>36</v>
      </c>
      <c r="G115" s="21">
        <f>E115*F115</f>
        <v>0</v>
      </c>
    </row>
    <row r="117" spans="3:7" x14ac:dyDescent="0.25">
      <c r="C117" s="67" t="s">
        <v>152</v>
      </c>
      <c r="D117" s="67"/>
      <c r="E117" s="67"/>
      <c r="F117" s="67"/>
      <c r="G117" s="68">
        <f>SUM(G111:G116)</f>
        <v>0</v>
      </c>
    </row>
    <row r="120" spans="3:7" x14ac:dyDescent="0.25">
      <c r="C120" t="s">
        <v>153</v>
      </c>
    </row>
    <row r="121" spans="3:7" x14ac:dyDescent="0.25">
      <c r="C121" t="s">
        <v>154</v>
      </c>
    </row>
    <row r="122" spans="3:7" x14ac:dyDescent="0.25">
      <c r="C122" t="s">
        <v>155</v>
      </c>
      <c r="D122" t="s">
        <v>156</v>
      </c>
      <c r="E122">
        <v>50</v>
      </c>
      <c r="G122" s="21">
        <f>E122*F122</f>
        <v>0</v>
      </c>
    </row>
    <row r="123" spans="3:7" x14ac:dyDescent="0.25">
      <c r="C123" t="s">
        <v>157</v>
      </c>
      <c r="D123" t="s">
        <v>156</v>
      </c>
      <c r="E123">
        <v>65</v>
      </c>
      <c r="G123" s="21">
        <f>E123*F123</f>
        <v>0</v>
      </c>
    </row>
    <row r="125" spans="3:7" x14ac:dyDescent="0.25">
      <c r="C125" s="67" t="s">
        <v>158</v>
      </c>
      <c r="D125" s="67"/>
      <c r="E125" s="67"/>
      <c r="F125" s="67"/>
      <c r="G125" s="68">
        <f>SUM(G122:G124)</f>
        <v>0</v>
      </c>
    </row>
    <row r="129" spans="3:7" x14ac:dyDescent="0.25">
      <c r="C129" s="67" t="s">
        <v>159</v>
      </c>
    </row>
    <row r="131" spans="3:7" x14ac:dyDescent="0.25">
      <c r="C131" s="67"/>
      <c r="D131" s="67"/>
      <c r="E131" s="67"/>
      <c r="F131" s="67"/>
      <c r="G131" s="67"/>
    </row>
    <row r="132" spans="3:7" x14ac:dyDescent="0.25">
      <c r="C132" s="67" t="s">
        <v>160</v>
      </c>
      <c r="D132" s="67"/>
      <c r="E132" s="67"/>
      <c r="F132" s="67"/>
      <c r="G132" s="68">
        <f>SUM(G82)</f>
        <v>0</v>
      </c>
    </row>
    <row r="133" spans="3:7" x14ac:dyDescent="0.25">
      <c r="C133" s="67" t="s">
        <v>161</v>
      </c>
      <c r="D133" s="67"/>
      <c r="E133" s="67"/>
      <c r="F133" s="67"/>
      <c r="G133" s="68">
        <f>SUM(G93)</f>
        <v>0</v>
      </c>
    </row>
    <row r="134" spans="3:7" x14ac:dyDescent="0.25">
      <c r="C134" s="67" t="s">
        <v>137</v>
      </c>
      <c r="D134" s="67"/>
      <c r="E134" s="67"/>
      <c r="F134" s="67"/>
      <c r="G134" s="68">
        <f>SUM(G104)</f>
        <v>0</v>
      </c>
    </row>
    <row r="135" spans="3:7" x14ac:dyDescent="0.25">
      <c r="C135" s="67" t="s">
        <v>162</v>
      </c>
      <c r="D135" s="67"/>
      <c r="E135" s="67"/>
      <c r="F135" s="67"/>
      <c r="G135" s="68">
        <f>SUM(G117)</f>
        <v>0</v>
      </c>
    </row>
    <row r="136" spans="3:7" x14ac:dyDescent="0.25">
      <c r="C136" s="67" t="s">
        <v>153</v>
      </c>
      <c r="D136" s="67"/>
      <c r="E136" s="67"/>
      <c r="F136" s="67"/>
      <c r="G136" s="68">
        <f>SUM(G125)</f>
        <v>0</v>
      </c>
    </row>
    <row r="137" spans="3:7" x14ac:dyDescent="0.25">
      <c r="C137" s="67"/>
      <c r="D137" s="67"/>
      <c r="E137" s="67"/>
      <c r="F137" s="67"/>
      <c r="G137" s="68"/>
    </row>
    <row r="138" spans="3:7" x14ac:dyDescent="0.25">
      <c r="C138" s="67" t="s">
        <v>163</v>
      </c>
      <c r="D138" s="67"/>
      <c r="E138" s="67"/>
      <c r="F138" s="67"/>
      <c r="G138" s="68">
        <f>SUM(G132:G136)</f>
        <v>0</v>
      </c>
    </row>
    <row r="139" spans="3:7" x14ac:dyDescent="0.25">
      <c r="C139" s="67"/>
      <c r="D139" s="67"/>
      <c r="E139" s="67"/>
      <c r="F139" s="67"/>
      <c r="G139" s="68"/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19" sqref="G19"/>
    </sheetView>
  </sheetViews>
  <sheetFormatPr defaultRowHeight="15" x14ac:dyDescent="0.25"/>
  <cols>
    <col min="1" max="1" width="4.5703125" customWidth="1"/>
    <col min="3" max="3" width="56.5703125" customWidth="1"/>
    <col min="7" max="7" width="18.140625" style="294" customWidth="1"/>
  </cols>
  <sheetData>
    <row r="1" spans="1:7" x14ac:dyDescent="0.25">
      <c r="A1" s="1"/>
      <c r="B1" s="1"/>
      <c r="C1" s="1"/>
      <c r="D1" s="1"/>
      <c r="E1" s="1"/>
      <c r="F1" s="1"/>
      <c r="G1" s="220"/>
    </row>
    <row r="2" spans="1:7" x14ac:dyDescent="0.25">
      <c r="A2" s="2" t="s">
        <v>0</v>
      </c>
      <c r="B2" s="3"/>
      <c r="C2" s="4"/>
      <c r="D2" s="5" t="s">
        <v>165</v>
      </c>
      <c r="E2" s="6"/>
      <c r="F2" s="6"/>
      <c r="G2" s="292"/>
    </row>
    <row r="3" spans="1:7" x14ac:dyDescent="0.25">
      <c r="A3" s="2" t="s">
        <v>1</v>
      </c>
      <c r="B3" s="7" t="s">
        <v>2</v>
      </c>
      <c r="C3" s="8"/>
      <c r="D3" s="5"/>
      <c r="E3" s="6"/>
      <c r="F3" s="6"/>
      <c r="G3" s="292"/>
    </row>
    <row r="4" spans="1:7" x14ac:dyDescent="0.25">
      <c r="A4" s="2" t="s">
        <v>168</v>
      </c>
      <c r="B4" s="3"/>
      <c r="C4" s="4"/>
      <c r="D4" s="6"/>
      <c r="E4" s="5"/>
      <c r="F4" s="6"/>
      <c r="G4" s="292"/>
    </row>
    <row r="5" spans="1:7" x14ac:dyDescent="0.25">
      <c r="A5" s="2" t="s">
        <v>4</v>
      </c>
      <c r="B5" s="6"/>
      <c r="C5" s="1"/>
      <c r="D5" s="7" t="s">
        <v>164</v>
      </c>
      <c r="E5" s="5"/>
      <c r="F5" s="6"/>
      <c r="G5" s="292"/>
    </row>
    <row r="6" spans="1:7" x14ac:dyDescent="0.25">
      <c r="A6" s="5" t="s">
        <v>169</v>
      </c>
      <c r="B6" s="6"/>
      <c r="C6" s="6"/>
      <c r="D6" s="5" t="s">
        <v>167</v>
      </c>
      <c r="E6" s="3"/>
      <c r="F6" s="3"/>
      <c r="G6" s="292"/>
    </row>
    <row r="7" spans="1:7" ht="22.5" x14ac:dyDescent="0.25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293" t="s">
        <v>11</v>
      </c>
    </row>
    <row r="9" spans="1:7" x14ac:dyDescent="0.25">
      <c r="C9" t="s">
        <v>159</v>
      </c>
    </row>
    <row r="11" spans="1:7" x14ac:dyDescent="0.25">
      <c r="C11" t="s">
        <v>720</v>
      </c>
      <c r="G11" s="294">
        <f>SUM('strojní část'!G138)</f>
        <v>0</v>
      </c>
    </row>
    <row r="12" spans="1:7" x14ac:dyDescent="0.25">
      <c r="C12" t="s">
        <v>721</v>
      </c>
      <c r="G12" s="294">
        <f>SUM('KOMÍN+VĚTRÁNÍ'!G110)</f>
        <v>0</v>
      </c>
    </row>
    <row r="13" spans="1:7" x14ac:dyDescent="0.25">
      <c r="C13" t="s">
        <v>722</v>
      </c>
      <c r="G13" s="294">
        <f>SUM('STAVEBNÍ ÚPRAVY'!G53)</f>
        <v>0</v>
      </c>
    </row>
    <row r="14" spans="1:7" x14ac:dyDescent="0.25">
      <c r="C14" t="s">
        <v>723</v>
      </c>
      <c r="G14" s="294">
        <f>SUM(ZTI!G275)</f>
        <v>0</v>
      </c>
    </row>
    <row r="15" spans="1:7" x14ac:dyDescent="0.25">
      <c r="C15" t="s">
        <v>724</v>
      </c>
      <c r="G15" s="294">
        <f>SUM(ELEKTRO!F213)</f>
        <v>0</v>
      </c>
    </row>
    <row r="17" spans="3:7" x14ac:dyDescent="0.25">
      <c r="C17" t="s">
        <v>725</v>
      </c>
      <c r="G17" s="294">
        <f>SUM(G11:G16)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KOMÍN+VĚTRÁNÍ</vt:lpstr>
      <vt:lpstr>STAVEBNÍ ÚPRAVY</vt:lpstr>
      <vt:lpstr>ZTI</vt:lpstr>
      <vt:lpstr>ELEKTRO</vt:lpstr>
      <vt:lpstr>strojní část</vt:lpstr>
      <vt:lpstr>CELKOVÁ REKAPITULACE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Profat2W8</dc:creator>
  <cp:lastModifiedBy>Profat2W8</cp:lastModifiedBy>
  <cp:lastPrinted>2015-09-23T12:14:36Z</cp:lastPrinted>
  <dcterms:created xsi:type="dcterms:W3CDTF">2015-09-23T11:21:25Z</dcterms:created>
  <dcterms:modified xsi:type="dcterms:W3CDTF">2015-09-23T13:01:15Z</dcterms:modified>
</cp:coreProperties>
</file>