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P:\Semice\VŘ vybavení\VŘ pomůcky\"/>
    </mc:Choice>
  </mc:AlternateContent>
  <xr:revisionPtr revIDLastSave="0" documentId="13_ncr:1_{A6493154-544A-4442-94B0-7384941FF878}" xr6:coauthVersionLast="47" xr6:coauthVersionMax="47" xr10:uidLastSave="{00000000-0000-0000-0000-000000000000}"/>
  <bookViews>
    <workbookView xWindow="165" yWindow="210" windowWidth="28485" windowHeight="15300" tabRatio="784" xr2:uid="{00000000-000D-0000-FFFF-FFFF00000000}"/>
  </bookViews>
  <sheets>
    <sheet name="Rekapitulace" sheetId="11" r:id="rId1"/>
    <sheet name="Odborná učebna jazyků 1" sheetId="1" r:id="rId2"/>
    <sheet name="Odborná učebna jazyků 2" sheetId="10" r:id="rId3"/>
    <sheet name="Odborná učebna přírodních věd" sheetId="3" r:id="rId4"/>
    <sheet name="Odborná učebna matematiky a fyz" sheetId="4" r:id="rId5"/>
    <sheet name="Speciální učebna pro řemeslné o" sheetId="6" r:id="rId6"/>
    <sheet name="Učebna vaření"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1" l="1"/>
  <c r="F13" i="8"/>
  <c r="E3" i="8"/>
  <c r="F3" i="8"/>
  <c r="E4" i="8"/>
  <c r="F4" i="8" s="1"/>
  <c r="E5" i="8"/>
  <c r="F5" i="8" s="1"/>
  <c r="E6" i="8"/>
  <c r="F6" i="8"/>
  <c r="E7" i="8"/>
  <c r="F7" i="8" s="1"/>
  <c r="E8" i="8"/>
  <c r="F8" i="8" s="1"/>
  <c r="E9" i="8"/>
  <c r="F9" i="8" s="1"/>
  <c r="E10" i="8"/>
  <c r="F10" i="8"/>
  <c r="E11" i="8"/>
  <c r="F11" i="8" s="1"/>
  <c r="E12" i="8"/>
  <c r="F12" i="8" s="1"/>
  <c r="E2" i="8"/>
  <c r="F2" i="8" s="1"/>
  <c r="E3" i="6" l="1"/>
  <c r="F3" i="6" s="1"/>
  <c r="E4" i="6"/>
  <c r="F4" i="6" s="1"/>
  <c r="E5" i="6"/>
  <c r="F5" i="6" s="1"/>
  <c r="E6" i="6"/>
  <c r="F6" i="6"/>
  <c r="E7" i="6"/>
  <c r="F7" i="6" s="1"/>
  <c r="E8" i="6"/>
  <c r="F8" i="6" s="1"/>
  <c r="F2" i="6"/>
  <c r="E2" i="6"/>
  <c r="E3" i="4"/>
  <c r="F3" i="4" s="1"/>
  <c r="E4" i="4"/>
  <c r="F4" i="4" s="1"/>
  <c r="E5" i="4"/>
  <c r="F5" i="4" s="1"/>
  <c r="E6" i="4"/>
  <c r="F6" i="4" s="1"/>
  <c r="E7" i="4"/>
  <c r="F7" i="4" s="1"/>
  <c r="E8" i="4"/>
  <c r="F8" i="4" s="1"/>
  <c r="E9" i="4"/>
  <c r="F9" i="4" s="1"/>
  <c r="E10" i="4"/>
  <c r="F10" i="4" s="1"/>
  <c r="E11" i="4"/>
  <c r="F11" i="4" s="1"/>
  <c r="E12" i="4"/>
  <c r="F12" i="4" s="1"/>
  <c r="E13" i="4"/>
  <c r="F13" i="4" s="1"/>
  <c r="E14" i="4"/>
  <c r="F14" i="4" s="1"/>
  <c r="E15" i="4"/>
  <c r="F15" i="4" s="1"/>
  <c r="E16" i="4"/>
  <c r="F16" i="4" s="1"/>
  <c r="E17" i="4"/>
  <c r="F17" i="4" s="1"/>
  <c r="E18" i="4"/>
  <c r="F18" i="4" s="1"/>
  <c r="E19" i="4"/>
  <c r="F19" i="4" s="1"/>
  <c r="E20" i="4"/>
  <c r="F20" i="4"/>
  <c r="E21" i="4"/>
  <c r="F21" i="4" s="1"/>
  <c r="E22" i="4"/>
  <c r="F22" i="4" s="1"/>
  <c r="E23" i="4"/>
  <c r="F23" i="4" s="1"/>
  <c r="E24" i="4"/>
  <c r="F24" i="4" s="1"/>
  <c r="E25" i="4"/>
  <c r="F25" i="4" s="1"/>
  <c r="E26" i="4"/>
  <c r="F26" i="4" s="1"/>
  <c r="E27" i="4"/>
  <c r="F27" i="4" s="1"/>
  <c r="E28" i="4"/>
  <c r="F28" i="4" s="1"/>
  <c r="E29" i="4"/>
  <c r="F29" i="4" s="1"/>
  <c r="E30" i="4"/>
  <c r="F30" i="4" s="1"/>
  <c r="E31" i="4"/>
  <c r="F31" i="4" s="1"/>
  <c r="E32" i="4"/>
  <c r="F32" i="4" s="1"/>
  <c r="E33" i="4"/>
  <c r="F33" i="4" s="1"/>
  <c r="E34" i="4"/>
  <c r="F34" i="4" s="1"/>
  <c r="E35" i="4"/>
  <c r="F35" i="4" s="1"/>
  <c r="E36" i="4"/>
  <c r="F36" i="4" s="1"/>
  <c r="E37" i="4"/>
  <c r="F37" i="4" s="1"/>
  <c r="E38" i="4"/>
  <c r="F38" i="4" s="1"/>
  <c r="E39" i="4"/>
  <c r="F39" i="4" s="1"/>
  <c r="E40" i="4"/>
  <c r="F40" i="4" s="1"/>
  <c r="E41" i="4"/>
  <c r="F41" i="4" s="1"/>
  <c r="E42" i="4"/>
  <c r="F42" i="4" s="1"/>
  <c r="E43" i="4"/>
  <c r="F43" i="4" s="1"/>
  <c r="E44" i="4"/>
  <c r="F44" i="4" s="1"/>
  <c r="E45" i="4"/>
  <c r="F45" i="4" s="1"/>
  <c r="F2" i="4"/>
  <c r="E2" i="4"/>
  <c r="E3" i="3"/>
  <c r="F3" i="3"/>
  <c r="E4" i="3"/>
  <c r="F4" i="3" s="1"/>
  <c r="E5" i="3"/>
  <c r="F5" i="3"/>
  <c r="E6" i="3"/>
  <c r="F6" i="3" s="1"/>
  <c r="E7" i="3"/>
  <c r="F7" i="3"/>
  <c r="E8" i="3"/>
  <c r="F8" i="3" s="1"/>
  <c r="E9" i="3"/>
  <c r="F9" i="3" s="1"/>
  <c r="E10" i="3"/>
  <c r="F10" i="3" s="1"/>
  <c r="E11" i="3"/>
  <c r="F11" i="3"/>
  <c r="E12" i="3"/>
  <c r="F12" i="3" s="1"/>
  <c r="E13" i="3"/>
  <c r="F13" i="3"/>
  <c r="E14" i="3"/>
  <c r="F14" i="3"/>
  <c r="E15" i="3"/>
  <c r="F15" i="3" s="1"/>
  <c r="E16" i="3"/>
  <c r="F16" i="3" s="1"/>
  <c r="E17" i="3"/>
  <c r="F17" i="3" s="1"/>
  <c r="E18" i="3"/>
  <c r="F18" i="3" s="1"/>
  <c r="E19" i="3"/>
  <c r="F19" i="3" s="1"/>
  <c r="E20" i="3"/>
  <c r="F20" i="3" s="1"/>
  <c r="E21" i="3"/>
  <c r="F21" i="3"/>
  <c r="E22" i="3"/>
  <c r="F22" i="3"/>
  <c r="E23" i="3"/>
  <c r="F23" i="3"/>
  <c r="E24" i="3"/>
  <c r="F24" i="3" s="1"/>
  <c r="E25" i="3"/>
  <c r="F25" i="3" s="1"/>
  <c r="E26" i="3"/>
  <c r="F26" i="3"/>
  <c r="E27" i="3"/>
  <c r="F27" i="3" s="1"/>
  <c r="E28" i="3"/>
  <c r="F28" i="3" s="1"/>
  <c r="E29" i="3"/>
  <c r="F29" i="3" s="1"/>
  <c r="E30" i="3"/>
  <c r="F30" i="3"/>
  <c r="E31" i="3"/>
  <c r="F31" i="3"/>
  <c r="E32" i="3"/>
  <c r="F32" i="3" s="1"/>
  <c r="E33" i="3"/>
  <c r="F33" i="3" s="1"/>
  <c r="E34" i="3"/>
  <c r="F34" i="3"/>
  <c r="E35" i="3"/>
  <c r="F35" i="3"/>
  <c r="E36" i="3"/>
  <c r="F36" i="3" s="1"/>
  <c r="E37" i="3"/>
  <c r="F37" i="3"/>
  <c r="E38" i="3"/>
  <c r="F38" i="3" s="1"/>
  <c r="E39" i="3"/>
  <c r="F39" i="3"/>
  <c r="E40" i="3"/>
  <c r="F40" i="3" s="1"/>
  <c r="E41" i="3"/>
  <c r="F41" i="3"/>
  <c r="E42" i="3"/>
  <c r="F42" i="3" s="1"/>
  <c r="E43" i="3"/>
  <c r="F43" i="3"/>
  <c r="E44" i="3"/>
  <c r="F44" i="3" s="1"/>
  <c r="E45" i="3"/>
  <c r="F45" i="3" s="1"/>
  <c r="E46" i="3"/>
  <c r="F46" i="3"/>
  <c r="E47" i="3"/>
  <c r="F47" i="3" s="1"/>
  <c r="E48" i="3"/>
  <c r="F48" i="3" s="1"/>
  <c r="E49" i="3"/>
  <c r="F49" i="3"/>
  <c r="E50" i="3"/>
  <c r="F50" i="3" s="1"/>
  <c r="E51" i="3"/>
  <c r="F51" i="3" s="1"/>
  <c r="E52" i="3"/>
  <c r="F52" i="3" s="1"/>
  <c r="E53" i="3"/>
  <c r="F53" i="3"/>
  <c r="E54" i="3"/>
  <c r="F54" i="3"/>
  <c r="E55" i="3"/>
  <c r="F55" i="3"/>
  <c r="E56" i="3"/>
  <c r="F56" i="3" s="1"/>
  <c r="E57" i="3"/>
  <c r="F57" i="3" s="1"/>
  <c r="E58" i="3"/>
  <c r="F58" i="3"/>
  <c r="E59" i="3"/>
  <c r="F59" i="3"/>
  <c r="E60" i="3"/>
  <c r="F60" i="3" s="1"/>
  <c r="E61" i="3"/>
  <c r="F61" i="3" s="1"/>
  <c r="E62" i="3"/>
  <c r="F62" i="3" s="1"/>
  <c r="E2" i="3"/>
  <c r="F2" i="3" s="1"/>
  <c r="E2" i="10"/>
  <c r="F2" i="10" s="1"/>
  <c r="F3" i="1"/>
  <c r="F2" i="1"/>
  <c r="E2" i="1"/>
  <c r="F3" i="10" l="1"/>
  <c r="C5" i="11" s="1"/>
  <c r="F9" i="6" l="1"/>
  <c r="C8" i="11" s="1"/>
  <c r="F46" i="4" l="1"/>
  <c r="C7" i="11" s="1"/>
  <c r="C4" i="11" l="1"/>
  <c r="F63" i="3"/>
  <c r="C6" i="11" s="1"/>
  <c r="C11" i="11" l="1"/>
</calcChain>
</file>

<file path=xl/sharedStrings.xml><?xml version="1.0" encoding="utf-8"?>
<sst xmlns="http://schemas.openxmlformats.org/spreadsheetml/2006/main" count="300" uniqueCount="253">
  <si>
    <t>Odborná učebna jazyků 1</t>
  </si>
  <si>
    <t>Cena bez DPH</t>
  </si>
  <si>
    <t>Odborná učebna jazyků 2</t>
  </si>
  <si>
    <t>Odborná učebna přírodních věd</t>
  </si>
  <si>
    <t>Ochranné brýle</t>
  </si>
  <si>
    <t>Model chlorid sodný</t>
  </si>
  <si>
    <t>Model led</t>
  </si>
  <si>
    <t>Model grafit</t>
  </si>
  <si>
    <t>Model diamant</t>
  </si>
  <si>
    <t>Model kalcit</t>
  </si>
  <si>
    <t>Model křemen</t>
  </si>
  <si>
    <t>Digitální teploměr</t>
  </si>
  <si>
    <t>Kombinovaný Ph metr</t>
  </si>
  <si>
    <t>Kompaktní elektronická váha</t>
  </si>
  <si>
    <t>Sada elektrochemie</t>
  </si>
  <si>
    <t>Chemie sklo</t>
  </si>
  <si>
    <t>Odkapávač</t>
  </si>
  <si>
    <t>Malá magnetická míchačka</t>
  </si>
  <si>
    <t>EcoLabBox - kufřík životní prostředí</t>
  </si>
  <si>
    <t>Model atomu</t>
  </si>
  <si>
    <t>Interaktivní Bohrův žákovský model atomu</t>
  </si>
  <si>
    <t>Souprava závaží</t>
  </si>
  <si>
    <t>Laboratorní žákovská souprava pro chemii</t>
  </si>
  <si>
    <t>Žákovská souprava pro měření pH</t>
  </si>
  <si>
    <t>Žákovská souprava elektrochemie</t>
  </si>
  <si>
    <t>Sada na vyvíjení plynu</t>
  </si>
  <si>
    <t>Sada na destilaci</t>
  </si>
  <si>
    <t>Multioborová sada látky v každodenním životě</t>
  </si>
  <si>
    <t>Studentská sada anorganická/organická chemie</t>
  </si>
  <si>
    <t>Anorganická/organická chemie učitelská sada</t>
  </si>
  <si>
    <t>Organická chemie učitelská sada</t>
  </si>
  <si>
    <t>Biochemie učitelská sada</t>
  </si>
  <si>
    <t>Magnetická periodická tabulka</t>
  </si>
  <si>
    <t>Magnetické chemické rébusy</t>
  </si>
  <si>
    <t>Názvosloví oxidy a halogenidy</t>
  </si>
  <si>
    <t>Plakáty - kovy nekovy</t>
  </si>
  <si>
    <t>Pipetovací balónky</t>
  </si>
  <si>
    <t>Lihový kahan 100 ml</t>
  </si>
  <si>
    <t>Univerzální pH papírky</t>
  </si>
  <si>
    <t>Nástěnná tabule - oxidy názvosloví</t>
  </si>
  <si>
    <t>Chemie sada 14 plakátů A2</t>
  </si>
  <si>
    <t>Mikroskop</t>
  </si>
  <si>
    <t>Videomikroskop</t>
  </si>
  <si>
    <t>Preparační soupravy</t>
  </si>
  <si>
    <t>Kostra člověka</t>
  </si>
  <si>
    <t>Atlasy rostlin</t>
  </si>
  <si>
    <t>Klíče k určování rostlin</t>
  </si>
  <si>
    <t>Kolekce kovů</t>
  </si>
  <si>
    <t>Stupnice tvrdosti</t>
  </si>
  <si>
    <t>Nástěnná tabule - sada obratlovci</t>
  </si>
  <si>
    <t>Lupa</t>
  </si>
  <si>
    <t>Nástěnná tabule - sada člověk</t>
  </si>
  <si>
    <t>Nástěnná tabule - buňka</t>
  </si>
  <si>
    <t>Nástěnná tabule - sada botanika</t>
  </si>
  <si>
    <t>Nástěnná tabule - sada geologie</t>
  </si>
  <si>
    <t>Nástěnná tabule - sada zdravý životní styl</t>
  </si>
  <si>
    <t>Nástěnná tabule - sada první pomoc</t>
  </si>
  <si>
    <t>Trenažer první pomoci</t>
  </si>
  <si>
    <t>Odborná učebna matematiky a fyziky</t>
  </si>
  <si>
    <t>Digitální USB mikroskop</t>
  </si>
  <si>
    <t>Pascalova koule</t>
  </si>
  <si>
    <t>Kompletní magnetická optická sada s diodovým laserem</t>
  </si>
  <si>
    <t>Laserové ukazovátko, zelené</t>
  </si>
  <si>
    <t>Van de Graaffův generátor, ruční pohon</t>
  </si>
  <si>
    <t>Držák na vodiče</t>
  </si>
  <si>
    <t>Digitální multimetr</t>
  </si>
  <si>
    <t>Vodiče s odbočkou</t>
  </si>
  <si>
    <t>Termovizní kamera</t>
  </si>
  <si>
    <t>Geometrická tělesa s pláštěm, 6 ks v plastovém kufříku</t>
  </si>
  <si>
    <t>Celkem</t>
  </si>
  <si>
    <t>Speciální učebna pro řemeslné obory</t>
  </si>
  <si>
    <t>Vazač plastových hřebenů</t>
  </si>
  <si>
    <t>Laminátor A3</t>
  </si>
  <si>
    <t>Malá výtvarná sada</t>
  </si>
  <si>
    <t>Doplňková výtvarná sada</t>
  </si>
  <si>
    <t>Ekonomická výtvarná sada</t>
  </si>
  <si>
    <t>Koberec asymetrie 3 x 4 m</t>
  </si>
  <si>
    <t>Učebna vaření</t>
  </si>
  <si>
    <t>Řezačka páková</t>
  </si>
  <si>
    <t>Ks</t>
  </si>
  <si>
    <t>mělké i hluboké talíře, dezertní talíře (porcelán)</t>
  </si>
  <si>
    <t>porcelán, 30cl</t>
  </si>
  <si>
    <t>35cl</t>
  </si>
  <si>
    <t>6x nůž, 6x vidlička, 6x lžíce, 6x kávová lžička</t>
  </si>
  <si>
    <t>plast</t>
  </si>
  <si>
    <t>Funkce a příslušenství robota: hnětení; krájení; krouhání; lis na ovoce; maso mlýnek; mísení; plnění uzenin; strouhání; šlehání; tvořítko na cukroví</t>
  </si>
  <si>
    <t>Sada obsahuje 3 plastová prkénka určená pro hygienicky oddělené krájení potravin. Prkénka se liší barvou a velikostí. Vyjmutí prkének ze stojánku usnadňují nerezová madélka. Každé prkénko má protiskluznou úpravu a zvýšený okraj proti stékání. Díky oddělenému umístění prkénka ve stojanu snadno osychají. Rozměry 19x28,5 / 20x30 / 21x32 cm.</t>
  </si>
  <si>
    <t>10 dílů v sadě</t>
  </si>
  <si>
    <t>Popis</t>
  </si>
  <si>
    <t>Slovníky (Aj-Čj, Nj-Čj, Rj-Čj)</t>
  </si>
  <si>
    <t>Vše po 16 kusech (celkem 48 ks)</t>
  </si>
  <si>
    <t>Ochranné brýle, panorama, úsporné</t>
  </si>
  <si>
    <t>Křišťálová mřížka chloridu sodného</t>
  </si>
  <si>
    <t>Krystalová mřížka ledu</t>
  </si>
  <si>
    <t>Krystalová mřížka grafitu</t>
  </si>
  <si>
    <t>Krystalová mřížka diamantu</t>
  </si>
  <si>
    <t>Krystalová mřížka kalcit</t>
  </si>
  <si>
    <t>Krystalová mřížka křemene</t>
  </si>
  <si>
    <t>Teploměr se sondou z nerez. Oceli měří s vysokou přesností ve velkém rozsahu -50°C- +150°C</t>
  </si>
  <si>
    <t>Kombinovaný pH metr, vlhkoměr, luxmetr. Nastavení měřené hodnoty přepínačem, rozsah měření pH 3,5 až 8, schematicky zobrazená vlhkost půdy od 8 do10 jednotek, intenzita světla od 0 do 2000 luxů, rozměry 300 mm x 55 mm x 40 mm</t>
  </si>
  <si>
    <t>Kompaktní elektronické váhy 500g/0,1g</t>
  </si>
  <si>
    <t>Základní sada Elektrochemie pro úvodní žákovské pokusy. Skleněná rýhovaná nádoba (vodivostní cela) s plochým dnem
* Deskové elektrody 75 x 40 mm: 2 C, 2 Cu, 1 Fe, 3 Al, 2 Ni, 2 Zn; 3 hřebíky
* Plastový rámeček a těsnící pásek (1 m) pro diafragmu
* Sada papírových filtrů, 50 ks
* 2 krokodýlkové svorky
* 1 brusný kotouč pro čištění elektrod, Návod na provedení pokusu na CD-ROM (soubor pdf)</t>
  </si>
  <si>
    <t>Sada chemického skla a příslušenství pro provedení více než 120 pokusů</t>
  </si>
  <si>
    <t>Odkapávač na lahve, zkumavky apod. z ocelového drátu pozaženého plastem</t>
  </si>
  <si>
    <t>Míchá množství do 1 000 ml s otáčkami od 100 do 1 000 ot./min. S míchacími tyčinkami.</t>
  </si>
  <si>
    <t>obsahuje důležité pomůcky pro práci ve volné přírodě nebo ve třídě: barevnou kartu pro zjišťování naměřených hodnot jednotlivých parametrů, filtrační stojan umožňuje bezpečnější filtrování v kufříku, zasunovací lupu v plastovém pouzdru pro lepší rozpoznání drobných živočichů, speciální pinzetu pro šetrné pozorování drobných živočichů, vodě odolnou podložku DIN A4 pro biologická zkoumání, filtrační papír na výrobu roztoků z půdních extraktů, nálevku, po 1 láhvi pracovní a na vzorky 100 ml a 250 ml, odměrku a plastové pipety. Kromě toho: robustní plastový kufřík a vložka na náčiní jsou vyrobeny ze 100% recyklovaného polypropylenu (PP). Pevný popruh je nastavitelný.</t>
  </si>
  <si>
    <t>Atomové orbitaly - jedna sada - 14 modelů</t>
  </si>
  <si>
    <t>Váha dvouramenná demonstrační</t>
  </si>
  <si>
    <t>Váha demonstrační dvouramenná D-11/500</t>
  </si>
  <si>
    <t>Závaží s háčky 11 ks, celková hmotnost 500 g</t>
  </si>
  <si>
    <t>Laboratorní žákovská souprava určena pro provádění praktických žákovských cvičení v chemii. Souprava sestavena ze standardního laboratorního sortimentu a speciálně navrženého masivního stojanu s hliníkovou kolejnicí.</t>
  </si>
  <si>
    <t>Přehled pokusů:
* Vodivost kapalin (elektrolyty a neelektrolyty)
* Konduktometrická analýza (konduktometrie)
* Pohyb iontů
* Elektrolýza jodidu zinečnatého
* Výroba Daniellova článku
* Výroba článku Cu/Fe
* Edisonův akumulátor
* Galvanizování
* Eloxování
Školní pokusná souprava - umístěná v úložném kufříku - obsahuje základní výbavu pro úvodní pokusy v oboru elektrochemie. Základem je skleněná nádoba s různými elektrodami, ve které lze pomocí různých elektrod provádět pokusy v oblasti vodivosti, pohybu iontů, elektrolýzy, galvanizování atd. Diafragma z jednoho kusu filtračního papíru, který je uchycen v plastovém rámečku, umožňuje společně s těsnícím páskem jednoduché uspořádání galvanického článku složeného ze 2 půlčlánků. Do kufříku je možné umístit i další přístroje, např. ruční multimetr a malý motor. Podrobný návod na provádění pokusů s informacemi učitele a žákovskými pracovními listy je připojen na CD-ROM.</t>
  </si>
  <si>
    <t>Sada na vyvíjení plynu slouží pro sestavení chemické aparatury na laboratorní přípravu menšího množství plynu</t>
  </si>
  <si>
    <t>Sada na destilaci slouží pro sestavení klasické destilační aparatury s vodním chladičem.</t>
  </si>
  <si>
    <t>Souprava obsahuje vybavení pro žákovské multioborové experimenty z oblasti studia vlastností látek. První sada experimentů umožňuje zkoumat základní vlastnosti látek. Druhá část je zaměřena na směsi látek a jejich oddělování. V třetí sadě experimentů je možné studovat přechody mezi pevnými, kapalnými a plynnými látkami a významné změny v důsledku chemických reakcí.</t>
  </si>
  <si>
    <t>Stavebníce modelů molekul</t>
  </si>
  <si>
    <t>Stavební modelů molekul</t>
  </si>
  <si>
    <t>Organická chemie - učitelská sada Stavebnice modelů molekul</t>
  </si>
  <si>
    <t>Biochemie - učitelská sada Stavebnice modelů molekoul</t>
  </si>
  <si>
    <t>Magnetická periodická tabulka - studentská, dřevěný rám. Pro práci žáků v lavicích - magnetická tabule (buď s hliníkovým nebo s dřevěným rámem) velikosti A3, na níž je na barevné folii velikosti A4 natištěná periodická tabulka, magnetické proužky sloužící k zakrytí názvů či značek prvků v počtu 40 kusů. Ideální použití 1 kusu tabulky je pro dvojici studentů do lavice, případně pro více početné skupinky studentů.</t>
  </si>
  <si>
    <t>Laminované rébusy chemické prvky. 20 plastových karet velikosti 45cm x 10cm x 0,3cm. Z jedné strany je rébus,  z druhé strany je karta opatřena 4 magnetickými proužky, díky nimž lze kartu připevnit na magnetickou tabuli. Magnetická tabule není součástí balení.
Zalaminovaná karta, na níž je uvedeno všech 20 rébusů se značkou i názvem prvku ke kontrole</t>
  </si>
  <si>
    <t>Chemické rovnice - plastové pomůcky</t>
  </si>
  <si>
    <t>Chemické rovnice - plastové pomůcky. Plastové karty velikosti 45cm x 10cm x 0,3cm.</t>
  </si>
  <si>
    <t>Sada plastových kartiček. Plastové karty velikosti 45cm x 10cm x 0,3xm</t>
  </si>
  <si>
    <t>Plakát s 11 nekovy přehledně seřazenými do tabulky. Plakát s 11 kovy přehledně seřazenými do tabulky. 2 zalaminované plakáty (kov, nekovy) velikosti  70cm x 100cm, který je opatřen platovými lištami a poutkem na přichycení ke stěně</t>
  </si>
  <si>
    <t>Pipetovací pomůcka pro jednoduché a bezpečn pipetování.</t>
  </si>
  <si>
    <t>Lihový kahan s knotem a krytkou</t>
  </si>
  <si>
    <t>Oxidy - názvosloví, 160x120 DUO - Stiefel, Oxidy - názvosloví, 160 x 120. Nástěnná tabule prezentuje velmi jednoduchý návod, jak porozumět vzorcům oxidů, a to z hlediska jejich čtení i z hlediska jejich vytváření.</t>
  </si>
  <si>
    <t>Chemické látky; Chemická vazba; Chemické reakce; Názvosloví Oxidů; Kyseliny; Hydroxidy; Výroba páleného a hašeného Vápna; Soli, neutralizace; Důkaz halogenidů; Hasící látky a jejich použití; Redoxní reakce; Chemické výpočty; Uhlovodíky; Deriváty uhlovodíků</t>
  </si>
  <si>
    <t>Žákovské mikroskopy s plynule regulovatelným LED osvětlením, achromatickými DIN objektivy a masivním držákem pro bezpečné a snadné přenášení.</t>
  </si>
  <si>
    <t>40 - 400 x
WiFi (WLAN), 1.3 megapixelu
Simultánní přenos obrazu na max. 6 mobilních přístrojů
Nový ergonomický tvar a zadní optika usnadňují mikroskopování. Průřez rámu stativu umožňuje přístroj snadno uchopit a přepravovat. Nový systém upnutí vzorku „jedním dotykem“ zajistí přesné zafixování preparátu jedním pohybem prstu: stiskněte střed držáku a obě svorky se synchronně zvednou.
Technické údaje:
* Integrovaná kamera Motic X-Type WIFI
* Vysoce kvalitní senzor 1.3 MP CMOS
* Širokoúhlý okulár 10x (FN 18)
* Achromatické objektivy 4x, 10x, 40x (S)
* Koaxiální mechanický stůl
* Dobíjecí LED osvětlení se stmívačem
* Motic Images Plus 2.0-Software
* Moticonnect App (pro iOS a tablety Android) - bezplatně
Rozsah dodávky:
Včetně protiprachového obalu a nabíječky</t>
  </si>
  <si>
    <t>Základní preparační soupravy. OBSAH PREPARAČNÍ SOUPRAVY: nůžky, jehla, špachtlička, pinzeta, lupa, skalpel.</t>
  </si>
  <si>
    <t>Lidská kostra z nerozbitného plastu. celé tělo
Velikost: 176 cm, Hmotnost: 9,5 kg, Obsahuje kluzné ramenní klouby, hlezenní klouby, bedra i lopatky. Celá kostra je připevněna 5 nožním stojanem, který zajišťuje stabilitu modelu.</t>
  </si>
  <si>
    <t>Modely bezobratlých</t>
  </si>
  <si>
    <t>Bezobratlí, základní sada 6 preparátů, sada pro učitele</t>
  </si>
  <si>
    <t>Sada preparátů -zoologie</t>
  </si>
  <si>
    <t>Sada 25 hotových kvalitních preparátů ze zoologie, botaniky a lidského těla v bezpečné a elegantní dřevěné krabičce.</t>
  </si>
  <si>
    <t>Sada preparátů - lidské tělo</t>
  </si>
  <si>
    <t>Kolekce 20 kovů používaných v průmyslu.</t>
  </si>
  <si>
    <t>Malá Mohsova stupnice tvrdosti.</t>
  </si>
  <si>
    <t>Nástěnná tabule - bezobratlí</t>
  </si>
  <si>
    <t>Zvětšení: 5x. Lupa z minerálního skla a plastovou objímkou a rukojetí.</t>
  </si>
  <si>
    <t xml:space="preserve">Sada nástěnných tabulí, která se věnuje biologii člověka - 13 tabulí </t>
  </si>
  <si>
    <t>Little Family QCPR resuscitační figuríny. Sada pro nácvik kardiopulmonální resuscitace pomocí 3 velikostí figurín. Sada obsahuje 1 figurínu Little Anne QCPR, 1x Little Junior QCPR a 1x Little Baby QCPR. Všechny figuríny jsou umístěny v transportním kufru.</t>
  </si>
  <si>
    <t>Odměrný válec</t>
  </si>
  <si>
    <t>Svinovací metr</t>
  </si>
  <si>
    <t>Stopky</t>
  </si>
  <si>
    <t>Teploměr digitální</t>
  </si>
  <si>
    <t>Rychloběžná kamera</t>
  </si>
  <si>
    <t>Teploměr ekologický</t>
  </si>
  <si>
    <t>Siloměr</t>
  </si>
  <si>
    <t>Páková váha</t>
  </si>
  <si>
    <t>O objemu 0,5 l - plastový s kalibrovanou škálou</t>
  </si>
  <si>
    <t>délka 3 m</t>
  </si>
  <si>
    <t>Digitální, min 100 mezičasů</t>
  </si>
  <si>
    <t>Digitální rychlý teploměr; rozsah -50 až min 1000°C, rozlišení 1°C</t>
  </si>
  <si>
    <t>Všestranný mikroskop bez potřeby počítače s propojením s monitorem</t>
  </si>
  <si>
    <t>Rozlišení 1080p zachytává rychlosti až 2800fps, 4Mpx snímačem</t>
  </si>
  <si>
    <t>Alkoholový laboratorní teploměr šetrný k životnímu prostředí - s ekologickou modrou kapalinou</t>
  </si>
  <si>
    <t>Pružinové siloměry se stupnicí v N,m in. Na 50 N</t>
  </si>
  <si>
    <t>Spojené nádoby</t>
  </si>
  <si>
    <t>Tlak ve sloupci</t>
  </si>
  <si>
    <t>Klasické analytické váy, přesnost 0,02 g se sadou závaží</t>
  </si>
  <si>
    <t>Sada demosntračních přístrojů pro mechaniku, s magnetickým uchycením</t>
  </si>
  <si>
    <t>Sada přístrojů pro demonstraci základních zákonů mechaniky tuhých těles a jedoduchých strojů</t>
  </si>
  <si>
    <t>Pojízdná magnetická tabule</t>
  </si>
  <si>
    <t>Tabule je otočná okolo horizontální osy, je umístěná do moderního, stabilního, pojízdného stojanu (oválný ocelový profil stříbrné barvy) s kolečky vybavenými brzdou. Bílá magnetická tabule - 150 x 100 cm, emailová</t>
  </si>
  <si>
    <t>Žákovská souprava - elektrostatika</t>
  </si>
  <si>
    <t>4 skleněné vzájemně propojené trubice různých tvarů na dřevěném podstavci</t>
  </si>
  <si>
    <t>Transparentní plastový válec se 3 výtokovými otvory v různých výškách pro stanovení hustoty, pokusy s tlakem a vakuem a optické pokusy. Výtokové otvory lze jednotlivě uzavřít přibalenými zátkami</t>
  </si>
  <si>
    <t>K prokázání šíření tlaku v kapalinách rovnoměrně všemi směry. Na skleněné trubici s pístem se nachází skleněná koule s otvory do všech stran.</t>
  </si>
  <si>
    <t>Diodový laser (s 5 paprsky), 635 nm, 1 mW, se síťovým adaptérem, optické komponenty s magnetickým uchycením, magnetické fólie s modely, kovová tabule se stojanem (tabuli lze také namontovat na zeď).</t>
  </si>
  <si>
    <t>Zdroj světla se zdrcadly</t>
  </si>
  <si>
    <t>Zdroj světla 12 V/30 W s posuvným kondenzorem pro nastavení konvergence světelného paprsku, se dvěma postranními zrcátky pro studium barev. S drážkou pro zasunutí filtrů, clon, štěrbin atd., žáruvzdorný kryt.</t>
  </si>
  <si>
    <t>Příruční spektroskop</t>
  </si>
  <si>
    <t>Jednoduchý model pro pozorování spekter různých světelných zdrojů</t>
  </si>
  <si>
    <t>napětí (bezpečné): zhruba 100 000 V. délka jisker: max. 50 mm.  rozměry: výška (bez elektroskopu): 360 mm, průměr koule: 120 mm</t>
  </si>
  <si>
    <t>Žákovská souprava pro základní pokusy z elektrostatiky.
- Elektrostatické kyvadélko na izolovaném stativu
- Skleněná tyč (200 mm × 8 mm)
- Ebonitová třecí tyč (200 mm x 10 mm)
- Kožešina na tření</t>
  </si>
  <si>
    <t>sada Základní elektrické zapojení</t>
  </si>
  <si>
    <t>Objímky na žárovky, páčkový spínač, páčkový přepínač, zásuvná patice, relé, tlakový spínač, podstavec s držákem baterie
Zásuvné prvky:
Elektromotor s kladkou a šňůrou, ruční klika s hřídelem, cívka s jádrem, zvonek, rezistory, krokosvorky, digitální multimetr, sada vzorků materiálů, topný drát, baterie, žárovky, testovací kabel, návod k provádění pokusů, úložný kufr</t>
  </si>
  <si>
    <t>Vodiče s mikrosvorkami</t>
  </si>
  <si>
    <t>Držák pro upevnění na stěnu pro cca 80 měřicích vodičů. Max. Ø vodičů: 5,33 mm.</t>
  </si>
  <si>
    <t>Vodič s odbočkou 4 mm, 1 mm2, 25cm, modrý, 10 ks</t>
  </si>
  <si>
    <t>Stabilizovaný kompaktní zdroj napětí 3 až 12 V/3 A</t>
  </si>
  <si>
    <t>Lze současně odebírat stejnosměrné i střídavé napětí. Výstupy jsou chráněny proti přetížení a jsou vybaveny 4 mm zdířkami. Střídavý výstup je jištěn pomalou pojistkou 1 A. Technické údaje:Stejnosměrný rozsah: Napětí: 0-12 V (stabilizované), Proud: max. 3 A. Střídavý rozsah: napětí 2 V/4 V/6 V/12 V, Proud: max. 3 A. Napájení: 230 V AC, 50 Hz Formát obrazového souboru: standardní JPEG, ve 14bitové hloubce měření. Digitální kamera: 5 MPixelů. Digitální kamera, zaostření: fixní zaostření. Doplňující informace: USB (druh připojení): USB 2.0 USB-C: datový přenos do a z PC, iOS a Android. Akumulátor: dobíjecí Li-ion polymerová baterie. Doba provozu akumulátoru: 4 hod. Nabíjecí systém: Interní nabíjení v kameře. Doba nabíjení: 2 hod. Externí napájení: Síťový adaptér, 5 V USB-C. Energetické řízení: Automatické vypnutí. Provozní teploty: -10 °C až +50 °C. Skladovací teploty: -40°C až +70°C. Krytí krytu: IP54.</t>
  </si>
  <si>
    <t>Data snímače obrazu a objektivu:
Rozlišení IR: 160 × 120 (19 200 měřicích pixelů)
Citlivost na teplo: &lt;70 mK
Zorné pole (FOV): 54 ° × 42 °
Minimální ohnisková vzdálenost: 10 cm, MSX: 30 cm
Frekvence snímání: 8,7 Hz
Zaostření: lze zaostřit
Rozsah spektra: 8-14 µm
3,5palcový displej (barevný)
Autom. vyvážení: ano
Dotyková obrazovka ano, kapacitní
Režimy prezentace obrazu:
Termovizní snímek: ano
Vizuální obraz: ano
MSX: ano
Obrázek v obraze: ano
Galerie: ano
Měření:
Teplotní rozsah objektu: -20 °C až +400 °C
Přesnost: ±3 °C do 100 °C nebo 3% nad 100 °C</t>
  </si>
  <si>
    <t>Sada měřících přístrojů "Životní prostředí"</t>
  </si>
  <si>
    <t>Přístroj pro měření teploty a vlhkosti vzduchu -10 °C ~ +50 °C ; 10% ~ 99%
Luxmetr; 0 … 200 000 luxů; 0 … 20000 FC
Anemometr s vrtulkou; 0… 90 km/h ; -10 °C … 4 5°C
Sonometr; 30 … 130 dB ; hodnocení A</t>
  </si>
  <si>
    <t>Kompaktní elektronické váhy 2 200g/1g</t>
  </si>
  <si>
    <t>Provoz na 2 baterie 1,5 V AA. Doba provozu se sadou baterií: cca 400 hodin. Možnost síťového provozu se síťovým adaptérem. Rozsah vážení: 2200 g, rozlišení 1 g.</t>
  </si>
  <si>
    <t>Závěsné váhy 50 kg/ 50 g</t>
  </si>
  <si>
    <t>S háčkem z nerezové oceli a výsuvným měřicím pásmem o délce 100 cm. LCD displej (výška 11 mm), tára (funkce odvažování), funkce Hold. Bateriový provoz na 9V baterii. Technické údaje:Rozsah vážení: 50 kg, rozlišení 50 g.</t>
  </si>
  <si>
    <t>Modely strojů</t>
  </si>
  <si>
    <t>Pomůcky na rýsování - pravítka, kružítko - sada</t>
  </si>
  <si>
    <t>Žákovské sady pro výuku zlomků</t>
  </si>
  <si>
    <t>Jednoduchý model parního stroje</t>
  </si>
  <si>
    <t>Krychle, kvádr, hranol, jehlan, kužel, válec. Rozkládací set šesti dutých geometrických tvarů Jednotlivé tvary lze otevří a například nalitím vody či nasypáním písku názorně ukázat, co znamená objem. Majít také vnitřní část, která představuje jejich geometrickou síť.</t>
  </si>
  <si>
    <t>Trojúhelník 60 cm, 90-45-45°, Kružítko na tabuli s třínožkou (přísavkou) a otočnou rukojetí, pravítko 120 cm</t>
  </si>
  <si>
    <t>Zlomková řada pro žáky je vyrobena z odolného barevného plastu o tloušťce 4 mm a šířce 24 mm, délka celku je 240 mm. Zlomky jsou v takovém množství, aby vytvořily celek.
Technické parametry:
zlomky: 1/1, 1/2, 1/3, 1/4, 1/5, 1/6, 1/8, 1/10, 1/12.
balení: blistr</t>
  </si>
  <si>
    <t>Go!Link - rozhraní pro přípojení senzorů k počítači přes USB</t>
  </si>
  <si>
    <t>Připojuje se do USB portu, podporuje pouze senzory s analogovým rozhraním (jejich kód končí -BTA), vzorkovací frekvence až 200 Hz, rozlišení 12 bitů, lze využít software Graphical Analysis (zdarma), Logger Lite (zdarma) či Logger Pro, k počítači připojit více Go!Linků současně (a měřit tak například zároveň teplotu a tlak).</t>
  </si>
  <si>
    <t>LabQuest mini</t>
  </si>
  <si>
    <t>Lze připojit současně až 5 senzorů: 3 analogové (kód končí -BTA) a 2 digitální (kód končí -BTD).
Vzorkovací frekvence přes USB: až 100 000 Hz
Připojuje se pomocí USB portu
vyžaduje software Graphical Analysis (zdarma), Logger Lite (zdarma) či Logger Pro.
Nevyžaduje externí zdroj napájení (napájení je realizováno kabelem USB z portu počítače)</t>
  </si>
  <si>
    <t>Sound Level Meter - hlukoměr</t>
  </si>
  <si>
    <t>Digitální zařízení na měření úrovně hladiny intenzity zvuku dle EN 61672-1 třída 2, Vybavení
Rozsah měření 30 až 130 dB A/C
Přesnost ±1,4 dB
Vč. softwaru a prodlužovacího kabelu pro mikrofon
Splňuje normu IEC 61672:2013, třída 2
Vlastnosti
A/C vyhodnocovací charakteristiky
Časové vyhodnocení F/S (rychle/pomalu)
Paměť pro min./max. hodnoty
Analogový výstup. Sloupcový diagram. USB rozhraní
Podsvícený displej. Možnost kalibrace. Provoz na baterie i v síti.</t>
  </si>
  <si>
    <t>Go!Motion - sonar - USB čidlo polohy a pohybu</t>
  </si>
  <si>
    <t>Toto čidlo polohy a pohybu využívá ultrazvuku k měření vzdálenosti od sledovaného předmětu - vyšle ultrazvukový pulz a měří čas, než se k němu vrátí ozvěna. V analýzy těchto ozvěn pak vypočítá vzdálenost (a případně rychlost a zrychlení) sledovaného tělesa. Vhodné pro měření pohybujících se lidí, volného pádu míče, vozíku na vzduchové dráze, ...</t>
  </si>
  <si>
    <t>Hand Dynamometer - senzor síly stisku ruky</t>
  </si>
  <si>
    <t>Senzor síly stisku slouží k měření síly stisku ruky nebo prstů.
Rozsah a citlivost
Rozsah: 0 - 600 N
Citlivost: 0,21 N
Přesnost: ± 0,6 N</t>
  </si>
  <si>
    <t>Analog Sensor Extension Cable - prodlužovací kabel pro analogové senzory</t>
  </si>
  <si>
    <t>Prodlužovací kabel délky 2 m pro připojení analogových senzorů (-BTA) k rozhraní.</t>
  </si>
  <si>
    <t xml:space="preserve">Stavebnice modelů molekul
</t>
  </si>
  <si>
    <t>Jde o stavebnice, které slouží k vytváření molekul. Pomůcka pro lepší představu tvaru molekuly.
Obsah soupravy:
Atomy
uhlík: 6 ks (černá, 4 otvory, tetraedrická)
vodík: 14 ks (bílá, 1 otvor)
bór: 1 ks (béžová, 3 otvory, trigonální)
dusík: 1 ks (modrá, 3 otvory, pyramidální)
dusík: 2 ks (modrá, 4 otvory, tetraedrická)
kyslík: 6 ks (červená, 2 otvory, angular)
kyslík: ks1 (červená, 4 otvory, tetraedrická)
síra: 1 ks (žlutá, 2 otvory, úhlová)
síra: 1 ks (žlutá, 6 otvory, oktaedrická)
fosfor: 1 ks (purpurová, 5 otvorů, trigonálně-bipyramidální)
fosfor: 1 ks (purpurová, 3 otvory, pyramidální)
halogen: 6 ks (zelená, 1 otvor)
kov (Na): 2 ks (šedá, 1 otvor)
kov (Ca, Mg): 2 ks (šedá, 2 otvorys, angular)
kov (Be): 1 ks (šedá, 2 otvorys, lineární)
kov (Al): 1 ks (šedá, 3 otvorys, trigonální)
kov(Si, Cu): 1 ks (šedá, 4 otvory, tetraedrická)
kov: 1 ks (šedá, 6 otvorů, oktaedrická)
hybridizovaný atom: 1 ks sp3 (béžová, 4 otvory, tetraedrická)
hybridizovaný atom: 1 ks dsp3 (béžová, 5 otvorů, trigonálně-bipyramidální)
hybridizovaný atom: 1 ks d2sp3 (béžová, 6 otvorů, oktaedrická)
elektronový mrak: 3 ks (plochý hruškovitý tvar)
Vazby
střední: 20 ks (31 mm šedá, jednoduchá vazba)
střední: 5 ks (31 mm purpurová, jednoduchá vazba nebo osamocené páry)
dlouhá: 12 ks (46 mm šedá, dvojná nebo trojná vazba)
Balení:
plastový box</t>
  </si>
  <si>
    <t>Učebna</t>
  </si>
  <si>
    <t>Doprava, montáž a instalace</t>
  </si>
  <si>
    <t>Cena celkem bez DPH</t>
  </si>
  <si>
    <t>Poznámka:</t>
  </si>
  <si>
    <t>Účastníci vyplňují žlutě podbarvené buňky.</t>
  </si>
  <si>
    <t>Jednotková cena bez DPH</t>
  </si>
  <si>
    <t>Cena celkem včetně DPH</t>
  </si>
  <si>
    <t>Sada talířů</t>
  </si>
  <si>
    <t>Hrnek</t>
  </si>
  <si>
    <t>Sklenička</t>
  </si>
  <si>
    <t>24dílná sada příborů, nerezavějící ocel</t>
  </si>
  <si>
    <t>Odměrka s nálevkou 1,0l</t>
  </si>
  <si>
    <t>Kuchyňské váhy elektronické 3.0 kg</t>
  </si>
  <si>
    <t>Sada kuchyňských nožů</t>
  </si>
  <si>
    <t>Sada nerezových hrnců</t>
  </si>
  <si>
    <t>Kuchyňský robot</t>
  </si>
  <si>
    <t>Sada plastových prkének</t>
  </si>
  <si>
    <t>Další drobný materiál (vybavení)</t>
  </si>
  <si>
    <t>CELKEM</t>
  </si>
  <si>
    <t>Vodiče, červené, černé, žluté, zelené a bílé. Max. 5 A.
Rozměry:
Délka: cca. 300 - 500 mm
Množství:
8 kusů</t>
  </si>
  <si>
    <t>Hravá fyzika</t>
  </si>
  <si>
    <t>Učebnice fyziky - 6.</t>
  </si>
  <si>
    <t>Učebnice fyziky - 9.</t>
  </si>
  <si>
    <t>Učebnice fyziky - 8.</t>
  </si>
  <si>
    <t>Učebnice fyziky - 7.</t>
  </si>
  <si>
    <t>Pro relaxační aktivity žáků, nezátěžový</t>
  </si>
  <si>
    <t>Páková řezačka s řeznou délkou 460 mm, bezpečný a přesný řez do formátu A3. Umožňuje řezání až 30 listů 70g papíru najednou,
automatický přítlak papíru,
řezná páka z kvalitní karbonové oceli,
kalibrovaná centimetrová měřidla</t>
  </si>
  <si>
    <t>Kapacita děrování 20 listů papíru 80g
maximální velikost hřebene 38 mm,
maximální kapacita vázaného dokument 300 listů,
určeno pro rozměry papíru A4,
doraz okraje svazku
měřidlo hřbetů a tloušťky svazků</t>
  </si>
  <si>
    <t>Pro laminování formátu do A3, rychlost laminace: až 109 cm/min.,
náběh do pracovního režimu: 30 - 60 sekund,
maximální tloušťka dokumentu: 0,7 mm
maximální tloušťka laminovací fólie: 250 mic,
světelná i zvuková indikace připravenosti,
možnost režimu pro laminaci za studena,
možnost zpětného chodu,
lze laminovat i fotografie</t>
  </si>
  <si>
    <t>Sestava výtvarného materiálu pro malou skupinu (15 osob) na celý rok. Sada obsahuje:
• základní papíry 1 bal
• pastelky - školní sada 3 ks
• pěnové fólie (15 archů) 1 bal
• vlnitá lepenka (10 archů) 1 ks
• hnědý papír A3, 20 archů 1 bal
• krepový papír - mix barev 15 rolí 1 bal
• předškolní nůžky 10 ks 2 sady
• kouzelné lepidlo 0,5 litru - 1 ks
• tempery 6 barev 6x500 ml 1 bal
• mix štětců velký 25 ks 1 bal
• barevné drátky 1 ks
• plastelína školní sada 12 barev 2,8 kg
• školní složka s gumičkou A4 - 15 ks
• sada 24 gum</t>
  </si>
  <si>
    <t>malý dírkovač-hvězdička
malý dírkovač-autíčko
malý dírkovač-stromeček
malý dírkovač-medvídek
malý dírkovač-lístek
malý dírkovač-květinka
malý dírkovač-srdíčko
kreativní nůžky-3 vzory
palety na barvy
brokát různobarevný
brokát fialový
brokát stříbrný
brokát zlatý
brokát modrý
brokát zelený
Barevné klacíky, 50 ks
Oči mix 100 ks
Bambulky 96 ks
Pírka malá
Molitanová srdíčka 200 ks
Látkové květinky 200 ks
Tenké drátky 110 ks
Sada koleček na origami - mix</t>
  </si>
  <si>
    <t>Základní sada výtvarného materiálu pro celou skupinu (25 osob).
sada základních papírů
pěnové fólie 15 archů
kouzelné lepidlo 1 litr
pastelky Bambino 25 krabiček
dřevěné pastelky 25 krabiček
plastelína mix
tempery 6 barev 6x500 ml
hnědá vlnitá lepenka 100 archů
krepové papíry mix 15 barev
hnědý balící papír 10 archů
barevná vlnitá lepenka 10 archů
tužky trojhranné 25 ks</t>
  </si>
  <si>
    <t>Nože jsou vyrobeny z kvalitní nerezové oceli a jsou vhodné do myčky.
Sada obsahuje:
8” nůž na pečivo
8” vykrajovací nůž
5” univerzální nůž
3.5” krájecí nůž
6 x 4.5" steakový nůž
7.5" brousek
nůžky
dřevěný blok</t>
  </si>
  <si>
    <t xml:space="preserve">Lis na česnek, struhadlo, cedník, metličky - sada 3ks, sada trychtýřů, naběračky - různé velikosti 3 ks, sada vařeček 3 ks, silikonová stěrka 3 ks, silikonová mašlovačka 3ks, sada nerez misek různých velikostí 5 ks, škrabka na brambory 3 ks, silikonová zdobička na pečení se 4 nástavci 4 ks, vykrajovač jadřinců 4 ks, váleček na těsto, drátěnka 10 ks </t>
  </si>
  <si>
    <t>Vlnová délka: 532nm Napájení: 2 x AAA baterie</t>
  </si>
  <si>
    <t>Žákovský model se 2 atomy, 30 protony, 30 neutrony a 30 elektrony.</t>
  </si>
  <si>
    <t>minimální rozměr 1000x1200 mm</t>
  </si>
  <si>
    <t xml:space="preserve">Sada obsahuje 10 preparátů:
Krevní nátěr, člověk
Epitelové buňky, výtěr z úst člověka
Příčně pruhovaný sval, podélný řez, člověk
Mozek člověka, příčný řez
Tonsilia (mandle) s lymfatickými uzlinami, příčný řez, člověk
Plíce člověka, příčný řez
Kůže člověka, podélný řez
Žaludek člověka, příčný řez
Kostní dřeň člověka
Varle člověka, příčný řez
Preparáty jsou uloženy v dřevěné krabičce.
Každá sada obsahuje 10 ks preparátů a náhradní krycí a podložní skla.  </t>
  </si>
  <si>
    <t>kniha Klíč ke květeně České republiky</t>
  </si>
  <si>
    <t>kniha Atlasy rostlin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</si>
</sst>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0"/>
      <name val="Verdana"/>
      <family val="2"/>
      <charset val="238"/>
    </font>
    <font>
      <sz val="10"/>
      <name val="Arial"/>
      <family val="2"/>
      <charset val="238"/>
    </font>
    <font>
      <u/>
      <sz val="11"/>
      <color theme="10"/>
      <name val="Calibri"/>
      <family val="2"/>
      <charset val="238"/>
      <scheme val="minor"/>
    </font>
    <font>
      <sz val="11"/>
      <name val="Calibri"/>
      <family val="2"/>
      <charset val="238"/>
      <scheme val="minor"/>
    </font>
    <font>
      <sz val="11"/>
      <color rgb="FF000000"/>
      <name val="Calibri"/>
      <family val="2"/>
      <charset val="238"/>
      <scheme val="minor"/>
    </font>
    <font>
      <b/>
      <sz val="11"/>
      <name val="Calibri"/>
      <family val="2"/>
      <charset val="238"/>
      <scheme val="minor"/>
    </font>
    <font>
      <b/>
      <sz val="12"/>
      <name val="Calibri"/>
      <family val="2"/>
      <charset val="238"/>
      <scheme val="minor"/>
    </font>
    <font>
      <b/>
      <sz val="11"/>
      <color rgb="FFFF0000"/>
      <name val="Calibri"/>
      <family val="2"/>
      <charset val="238"/>
      <scheme val="minor"/>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4" fillId="0" borderId="0"/>
    <xf numFmtId="0" fontId="9" fillId="0" borderId="0" applyNumberFormat="0" applyFill="0" applyBorder="0" applyAlignment="0" applyProtection="0"/>
    <xf numFmtId="0" fontId="2" fillId="0" borderId="0"/>
    <xf numFmtId="0" fontId="1" fillId="0" borderId="0"/>
  </cellStyleXfs>
  <cellXfs count="102">
    <xf numFmtId="0" fontId="0" fillId="0" borderId="0" xfId="0"/>
    <xf numFmtId="164" fontId="0" fillId="0" borderId="1" xfId="0" applyNumberFormat="1" applyBorder="1"/>
    <xf numFmtId="0" fontId="0" fillId="0" borderId="0" xfId="0" applyBorder="1"/>
    <xf numFmtId="0" fontId="0" fillId="0" borderId="1" xfId="0" applyFill="1" applyBorder="1"/>
    <xf numFmtId="164" fontId="0" fillId="0" borderId="1" xfId="0" applyNumberFormat="1" applyFill="1" applyBorder="1"/>
    <xf numFmtId="164" fontId="0" fillId="0" borderId="0" xfId="0" applyNumberFormat="1"/>
    <xf numFmtId="164" fontId="5" fillId="3" borderId="1" xfId="0" applyNumberFormat="1" applyFont="1" applyFill="1" applyBorder="1"/>
    <xf numFmtId="0" fontId="5" fillId="4" borderId="1" xfId="0" applyFont="1" applyFill="1" applyBorder="1"/>
    <xf numFmtId="0" fontId="0" fillId="4" borderId="1" xfId="0" applyFill="1" applyBorder="1"/>
    <xf numFmtId="0" fontId="0" fillId="0" borderId="1" xfId="0" applyBorder="1" applyAlignment="1">
      <alignment horizontal="left"/>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left"/>
    </xf>
    <xf numFmtId="164" fontId="0" fillId="4" borderId="1" xfId="0" applyNumberFormat="1" applyFill="1" applyBorder="1"/>
    <xf numFmtId="0" fontId="0" fillId="0" borderId="0" xfId="0" applyFill="1" applyBorder="1"/>
    <xf numFmtId="3" fontId="8" fillId="0" borderId="0" xfId="1" applyNumberFormat="1" applyFont="1" applyFill="1" applyBorder="1" applyAlignment="1" applyProtection="1">
      <alignment horizontal="center" vertical="center" wrapText="1"/>
      <protection locked="0" hidden="1"/>
    </xf>
    <xf numFmtId="164" fontId="5" fillId="3" borderId="1" xfId="0" applyNumberFormat="1" applyFont="1"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wrapText="1"/>
    </xf>
    <xf numFmtId="0" fontId="0" fillId="0" borderId="1" xfId="0" applyFill="1" applyBorder="1" applyAlignment="1">
      <alignment horizontal="center"/>
    </xf>
    <xf numFmtId="0" fontId="5" fillId="4" borderId="1" xfId="0" applyFont="1" applyFill="1" applyBorder="1" applyAlignment="1">
      <alignment horizontal="center"/>
    </xf>
    <xf numFmtId="164" fontId="0" fillId="0" borderId="1" xfId="0" applyNumberFormat="1" applyFill="1" applyBorder="1" applyAlignment="1">
      <alignment horizontal="left"/>
    </xf>
    <xf numFmtId="0" fontId="0" fillId="0" borderId="1" xfId="0" applyFill="1" applyBorder="1" applyAlignment="1">
      <alignment horizontal="left"/>
    </xf>
    <xf numFmtId="164" fontId="0" fillId="0" borderId="0" xfId="0" applyNumberFormat="1" applyFill="1" applyBorder="1" applyAlignment="1">
      <alignment horizontal="left"/>
    </xf>
    <xf numFmtId="164" fontId="5" fillId="0" borderId="0" xfId="0" applyNumberFormat="1" applyFont="1" applyFill="1" applyBorder="1" applyAlignment="1">
      <alignment horizontal="left"/>
    </xf>
    <xf numFmtId="0" fontId="0" fillId="0" borderId="3" xfId="0" applyFill="1" applyBorder="1" applyAlignment="1">
      <alignment horizontal="left"/>
    </xf>
    <xf numFmtId="0" fontId="0" fillId="0" borderId="1" xfId="0" applyFill="1" applyBorder="1" applyAlignment="1">
      <alignment horizontal="left" wrapText="1"/>
    </xf>
    <xf numFmtId="0" fontId="12" fillId="0" borderId="0" xfId="0" applyFont="1" applyAlignment="1">
      <alignment vertical="top" wrapText="1"/>
    </xf>
    <xf numFmtId="0" fontId="10" fillId="0" borderId="0" xfId="0" applyFont="1" applyAlignment="1">
      <alignment vertical="top" wrapText="1"/>
    </xf>
    <xf numFmtId="0" fontId="12" fillId="0" borderId="1" xfId="0" applyFont="1" applyBorder="1" applyAlignment="1">
      <alignment vertical="top" wrapText="1"/>
    </xf>
    <xf numFmtId="0" fontId="10" fillId="0" borderId="1" xfId="0" applyFont="1" applyBorder="1" applyAlignment="1">
      <alignment horizontal="center" wrapText="1"/>
    </xf>
    <xf numFmtId="0" fontId="10" fillId="0" borderId="0" xfId="0" applyFont="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left" wrapText="1"/>
    </xf>
    <xf numFmtId="0" fontId="12" fillId="0" borderId="0" xfId="0" applyFont="1" applyAlignment="1"/>
    <xf numFmtId="0" fontId="10"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vertical="top" wrapText="1"/>
    </xf>
    <xf numFmtId="0" fontId="0" fillId="0" borderId="3" xfId="0" applyFill="1" applyBorder="1" applyAlignment="1">
      <alignment horizontal="left" wrapText="1"/>
    </xf>
    <xf numFmtId="0" fontId="0" fillId="0" borderId="1" xfId="0" applyBorder="1" applyAlignment="1">
      <alignment horizontal="left" wrapText="1"/>
    </xf>
    <xf numFmtId="0" fontId="4" fillId="0" borderId="0" xfId="2" applyBorder="1" applyAlignment="1">
      <alignment horizontal="center" vertical="center"/>
    </xf>
    <xf numFmtId="0" fontId="10" fillId="0" borderId="1" xfId="0" applyFont="1" applyBorder="1" applyAlignment="1">
      <alignment horizontal="left" vertical="top" wrapText="1"/>
    </xf>
    <xf numFmtId="164" fontId="0" fillId="4" borderId="1" xfId="0" applyNumberFormat="1" applyFill="1" applyBorder="1" applyAlignment="1">
      <alignment horizontal="right"/>
    </xf>
    <xf numFmtId="164" fontId="0" fillId="0" borderId="0" xfId="0" applyNumberFormat="1" applyAlignment="1">
      <alignment horizontal="right"/>
    </xf>
    <xf numFmtId="0" fontId="5" fillId="4" borderId="1" xfId="0" applyFont="1" applyFill="1" applyBorder="1" applyAlignment="1">
      <alignment horizontal="left"/>
    </xf>
    <xf numFmtId="0" fontId="0" fillId="0" borderId="1" xfId="0" applyFill="1" applyBorder="1" applyAlignment="1"/>
    <xf numFmtId="0" fontId="0" fillId="5" borderId="3" xfId="0" applyFill="1" applyBorder="1" applyAlignment="1">
      <alignment horizontal="left"/>
    </xf>
    <xf numFmtId="0" fontId="0" fillId="5" borderId="1" xfId="0" applyFill="1" applyBorder="1" applyAlignment="1">
      <alignment horizontal="left" wrapText="1"/>
    </xf>
    <xf numFmtId="0" fontId="0" fillId="5" borderId="1" xfId="0" applyFill="1" applyBorder="1" applyAlignment="1">
      <alignment horizontal="center"/>
    </xf>
    <xf numFmtId="0" fontId="0" fillId="5" borderId="1" xfId="0" applyFill="1" applyBorder="1" applyAlignment="1">
      <alignment wrapText="1"/>
    </xf>
    <xf numFmtId="0" fontId="0" fillId="0" borderId="0" xfId="0"/>
    <xf numFmtId="44" fontId="0" fillId="2" borderId="1" xfId="0" applyNumberFormat="1" applyFill="1" applyBorder="1" applyAlignment="1">
      <alignment vertical="center"/>
    </xf>
    <xf numFmtId="44" fontId="0" fillId="0" borderId="1" xfId="0" applyNumberFormat="1" applyBorder="1" applyAlignment="1">
      <alignment vertical="center"/>
    </xf>
    <xf numFmtId="0" fontId="0" fillId="0" borderId="1" xfId="0" applyBorder="1" applyAlignment="1">
      <alignment horizontal="left" vertical="center"/>
    </xf>
    <xf numFmtId="44" fontId="0" fillId="0" borderId="1" xfId="0" applyNumberFormat="1" applyBorder="1" applyAlignment="1">
      <alignment horizontal="left" vertical="center"/>
    </xf>
    <xf numFmtId="0" fontId="5" fillId="6" borderId="1" xfId="0" applyFont="1" applyFill="1" applyBorder="1" applyAlignment="1">
      <alignment vertical="center"/>
    </xf>
    <xf numFmtId="0" fontId="5" fillId="6" borderId="1" xfId="0" applyFont="1" applyFill="1" applyBorder="1" applyAlignment="1">
      <alignment horizontal="left" vertical="center"/>
    </xf>
    <xf numFmtId="44" fontId="5" fillId="6" borderId="1" xfId="0" applyNumberFormat="1" applyFont="1" applyFill="1" applyBorder="1" applyAlignment="1">
      <alignment vertical="center"/>
    </xf>
    <xf numFmtId="0" fontId="5" fillId="6" borderId="1" xfId="0" applyFont="1" applyFill="1" applyBorder="1" applyAlignment="1">
      <alignment horizontal="center" vertical="center"/>
    </xf>
    <xf numFmtId="0" fontId="15" fillId="0" borderId="0" xfId="0" applyFont="1" applyAlignment="1"/>
    <xf numFmtId="0" fontId="14" fillId="0" borderId="0" xfId="0" applyFont="1" applyAlignment="1"/>
    <xf numFmtId="164" fontId="0" fillId="2" borderId="1" xfId="0" applyNumberFormat="1" applyFill="1" applyBorder="1" applyAlignment="1">
      <alignment horizontal="center"/>
    </xf>
    <xf numFmtId="164" fontId="0" fillId="2" borderId="2" xfId="0" applyNumberFormat="1" applyFill="1" applyBorder="1" applyAlignment="1">
      <alignment horizontal="left"/>
    </xf>
    <xf numFmtId="164" fontId="6" fillId="4" borderId="1" xfId="0" applyNumberFormat="1" applyFont="1" applyFill="1" applyBorder="1"/>
    <xf numFmtId="0" fontId="5" fillId="4" borderId="1" xfId="0" applyFont="1" applyFill="1" applyBorder="1"/>
    <xf numFmtId="0" fontId="0" fillId="4" borderId="1" xfId="0" applyFill="1" applyBorder="1" applyAlignment="1">
      <alignment horizontal="center"/>
    </xf>
    <xf numFmtId="0" fontId="5" fillId="4" borderId="1" xfId="0" applyFont="1" applyFill="1" applyBorder="1" applyAlignment="1">
      <alignment horizontal="center"/>
    </xf>
    <xf numFmtId="164" fontId="0" fillId="2" borderId="1" xfId="0" applyNumberFormat="1" applyFill="1" applyBorder="1" applyAlignment="1">
      <alignment horizontal="left"/>
    </xf>
    <xf numFmtId="164" fontId="10" fillId="2" borderId="1" xfId="0" applyNumberFormat="1" applyFont="1" applyFill="1" applyBorder="1" applyAlignment="1">
      <alignment horizontal="left" wrapText="1"/>
    </xf>
    <xf numFmtId="164" fontId="10" fillId="2" borderId="1" xfId="0" applyNumberFormat="1" applyFont="1" applyFill="1" applyBorder="1" applyAlignment="1">
      <alignment horizontal="left"/>
    </xf>
    <xf numFmtId="0" fontId="12" fillId="2" borderId="1" xfId="0" applyFont="1" applyFill="1" applyBorder="1" applyAlignment="1"/>
    <xf numFmtId="0" fontId="3" fillId="2" borderId="1" xfId="0" applyFont="1" applyFill="1" applyBorder="1" applyAlignment="1">
      <alignment vertical="top" wrapText="1"/>
    </xf>
    <xf numFmtId="164" fontId="6" fillId="4" borderId="1" xfId="0" applyNumberFormat="1" applyFont="1" applyFill="1" applyBorder="1" applyAlignment="1">
      <alignment horizontal="right"/>
    </xf>
    <xf numFmtId="164" fontId="0" fillId="2" borderId="1" xfId="0" applyNumberFormat="1" applyFill="1" applyBorder="1"/>
    <xf numFmtId="164" fontId="13" fillId="4" borderId="1" xfId="0" applyNumberFormat="1" applyFont="1" applyFill="1" applyBorder="1"/>
    <xf numFmtId="164" fontId="11" fillId="2" borderId="1" xfId="0" applyNumberFormat="1" applyFont="1" applyFill="1" applyBorder="1" applyAlignment="1">
      <alignment vertical="center" wrapText="1"/>
    </xf>
    <xf numFmtId="164" fontId="1" fillId="2" borderId="1" xfId="0" applyNumberFormat="1" applyFont="1" applyFill="1" applyBorder="1"/>
    <xf numFmtId="164" fontId="1" fillId="2" borderId="1" xfId="5" applyNumberFormat="1" applyFont="1" applyFill="1" applyBorder="1"/>
    <xf numFmtId="164" fontId="1" fillId="4" borderId="1" xfId="0" applyNumberFormat="1" applyFont="1" applyFill="1" applyBorder="1"/>
    <xf numFmtId="0" fontId="10" fillId="0" borderId="1" xfId="1" applyFont="1" applyFill="1" applyBorder="1" applyAlignment="1" applyProtection="1">
      <alignment horizontal="center" vertical="center" wrapText="1"/>
      <protection locked="0" hidden="1"/>
    </xf>
    <xf numFmtId="3" fontId="10" fillId="0" borderId="1" xfId="1" applyNumberFormat="1" applyFont="1" applyFill="1" applyBorder="1" applyAlignment="1" applyProtection="1">
      <alignment horizontal="center" vertical="center" wrapText="1"/>
      <protection locked="0" hidden="1"/>
    </xf>
    <xf numFmtId="1" fontId="1" fillId="0" borderId="1" xfId="0" applyNumberFormat="1" applyFont="1" applyBorder="1" applyAlignment="1">
      <alignment horizontal="center"/>
    </xf>
    <xf numFmtId="1" fontId="11"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wrapText="1"/>
    </xf>
    <xf numFmtId="164" fontId="0" fillId="0" borderId="1" xfId="0" applyNumberFormat="1" applyBorder="1"/>
    <xf numFmtId="164" fontId="0" fillId="2" borderId="1" xfId="0" applyNumberFormat="1" applyFill="1" applyBorder="1"/>
    <xf numFmtId="0" fontId="5" fillId="4" borderId="1" xfId="0" applyFont="1" applyFill="1" applyBorder="1"/>
    <xf numFmtId="164" fontId="1" fillId="4" borderId="1" xfId="0" applyNumberFormat="1" applyFont="1" applyFill="1" applyBorder="1"/>
    <xf numFmtId="0" fontId="10" fillId="0" borderId="1" xfId="1" applyFont="1" applyFill="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0" fillId="4" borderId="1" xfId="0" applyFill="1" applyBorder="1" applyAlignment="1">
      <alignment horizontal="center"/>
    </xf>
    <xf numFmtId="164" fontId="5" fillId="4" borderId="1" xfId="0" applyNumberFormat="1" applyFont="1" applyFill="1" applyBorder="1"/>
    <xf numFmtId="164" fontId="6" fillId="4" borderId="1" xfId="0" applyNumberFormat="1" applyFont="1" applyFill="1" applyBorder="1"/>
    <xf numFmtId="0" fontId="0" fillId="4" borderId="1" xfId="0" applyFill="1" applyBorder="1" applyAlignment="1">
      <alignment horizontal="center" wrapText="1"/>
    </xf>
    <xf numFmtId="0" fontId="1" fillId="0" borderId="1" xfId="0" applyFont="1" applyBorder="1" applyAlignment="1">
      <alignment wrapText="1"/>
    </xf>
    <xf numFmtId="0" fontId="0" fillId="0" borderId="1" xfId="0" applyBorder="1" applyAlignment="1">
      <alignment wrapText="1"/>
    </xf>
    <xf numFmtId="0" fontId="5" fillId="4" borderId="1" xfId="0" applyFont="1" applyFill="1" applyBorder="1" applyAlignment="1">
      <alignment wrapText="1"/>
    </xf>
    <xf numFmtId="0" fontId="0" fillId="0" borderId="0" xfId="0" applyAlignment="1">
      <alignment wrapText="1"/>
    </xf>
    <xf numFmtId="0" fontId="12" fillId="0" borderId="1" xfId="0" applyFont="1" applyBorder="1" applyAlignment="1">
      <alignment horizontal="center"/>
    </xf>
    <xf numFmtId="0" fontId="3" fillId="0" borderId="1" xfId="0" applyFont="1" applyBorder="1" applyAlignment="1">
      <alignment horizontal="center" vertical="top" wrapText="1"/>
    </xf>
    <xf numFmtId="164" fontId="0" fillId="0" borderId="0" xfId="0" applyNumberFormat="1" applyAlignment="1">
      <alignment horizontal="center"/>
    </xf>
  </cellXfs>
  <cellStyles count="6">
    <cellStyle name="0,0_x000d__x000a_NA_x000d__x000a__Individuální cenová nabídka komplet MVZ jaro 2012" xfId="1" xr:uid="{9C9D4D1F-3069-4C43-BEF3-48F92D3ACA92}"/>
    <cellStyle name="Hypertextový odkaz 2" xfId="3" xr:uid="{2882C258-BC84-40FC-8BF4-714FCE00BFA8}"/>
    <cellStyle name="Normální" xfId="0" builtinId="0"/>
    <cellStyle name="Normální 2" xfId="2" xr:uid="{44233BF9-A525-4295-8173-D683F4B40EEE}"/>
    <cellStyle name="Normální 2 2" xfId="4" xr:uid="{968381F0-4DD8-41F3-9C2A-7A50471710A5}"/>
    <cellStyle name="Normální 2 3" xfId="5" xr:uid="{310098D7-E348-4F2B-9F2F-0726938214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8743-E050-41D5-B1FA-4C82C12CDBA8}">
  <dimension ref="B3:C16"/>
  <sheetViews>
    <sheetView tabSelected="1" workbookViewId="0">
      <selection activeCell="C10" sqref="C10"/>
    </sheetView>
  </sheetViews>
  <sheetFormatPr defaultRowHeight="15" x14ac:dyDescent="0.25"/>
  <cols>
    <col min="2" max="2" width="45.85546875" customWidth="1"/>
    <col min="3" max="3" width="32.42578125" customWidth="1"/>
  </cols>
  <sheetData>
    <row r="3" spans="2:3" ht="30" customHeight="1" x14ac:dyDescent="0.25">
      <c r="B3" s="55" t="s">
        <v>213</v>
      </c>
      <c r="C3" s="58" t="s">
        <v>1</v>
      </c>
    </row>
    <row r="4" spans="2:3" ht="30" customHeight="1" x14ac:dyDescent="0.25">
      <c r="B4" s="54" t="s">
        <v>0</v>
      </c>
      <c r="C4" s="52">
        <f>'Odborná učebna jazyků 1'!F3</f>
        <v>0</v>
      </c>
    </row>
    <row r="5" spans="2:3" ht="30" customHeight="1" x14ac:dyDescent="0.25">
      <c r="B5" s="54" t="s">
        <v>2</v>
      </c>
      <c r="C5" s="52">
        <f>'Odborná učebna jazyků 2'!F3</f>
        <v>0</v>
      </c>
    </row>
    <row r="6" spans="2:3" ht="30" customHeight="1" x14ac:dyDescent="0.25">
      <c r="B6" s="53" t="s">
        <v>3</v>
      </c>
      <c r="C6" s="52">
        <f>'Odborná učebna přírodních věd'!F63</f>
        <v>0</v>
      </c>
    </row>
    <row r="7" spans="2:3" ht="30" customHeight="1" x14ac:dyDescent="0.25">
      <c r="B7" s="53" t="s">
        <v>58</v>
      </c>
      <c r="C7" s="52">
        <f>'Odborná učebna matematiky a fyz'!F46</f>
        <v>0</v>
      </c>
    </row>
    <row r="8" spans="2:3" ht="30" customHeight="1" x14ac:dyDescent="0.25">
      <c r="B8" s="53" t="s">
        <v>70</v>
      </c>
      <c r="C8" s="52">
        <f>'Speciální učebna pro řemeslné o'!F9</f>
        <v>0</v>
      </c>
    </row>
    <row r="9" spans="2:3" s="50" customFormat="1" ht="30" customHeight="1" x14ac:dyDescent="0.25">
      <c r="B9" s="53" t="s">
        <v>77</v>
      </c>
      <c r="C9" s="52">
        <f>'Učebna vaření'!F13</f>
        <v>0</v>
      </c>
    </row>
    <row r="10" spans="2:3" ht="30" customHeight="1" x14ac:dyDescent="0.25">
      <c r="B10" s="53" t="s">
        <v>214</v>
      </c>
      <c r="C10" s="51">
        <v>0</v>
      </c>
    </row>
    <row r="11" spans="2:3" ht="30" customHeight="1" x14ac:dyDescent="0.25">
      <c r="B11" s="56" t="s">
        <v>215</v>
      </c>
      <c r="C11" s="57">
        <f>SUM(C4:C10)</f>
        <v>0</v>
      </c>
    </row>
    <row r="15" spans="2:3" x14ac:dyDescent="0.25">
      <c r="B15" s="60" t="s">
        <v>216</v>
      </c>
      <c r="C15" s="50"/>
    </row>
    <row r="16" spans="2:3" x14ac:dyDescent="0.25">
      <c r="B16" s="59" t="s">
        <v>217</v>
      </c>
      <c r="C16" s="50"/>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
  <sheetViews>
    <sheetView zoomScale="110" zoomScaleNormal="110" workbookViewId="0">
      <selection activeCell="A2" sqref="A2"/>
    </sheetView>
  </sheetViews>
  <sheetFormatPr defaultRowHeight="15" x14ac:dyDescent="0.25"/>
  <cols>
    <col min="1" max="2" width="32.42578125" customWidth="1"/>
    <col min="3" max="3" width="6.5703125" style="11" customWidth="1"/>
    <col min="4" max="6" width="32.42578125" customWidth="1"/>
  </cols>
  <sheetData>
    <row r="1" spans="1:6" x14ac:dyDescent="0.25">
      <c r="A1" s="66" t="s">
        <v>0</v>
      </c>
      <c r="B1" s="65" t="s">
        <v>88</v>
      </c>
      <c r="C1" s="65" t="s">
        <v>79</v>
      </c>
      <c r="D1" s="65" t="s">
        <v>218</v>
      </c>
      <c r="E1" s="65" t="s">
        <v>215</v>
      </c>
      <c r="F1" s="65" t="s">
        <v>219</v>
      </c>
    </row>
    <row r="2" spans="1:6" x14ac:dyDescent="0.25">
      <c r="A2" s="19" t="s">
        <v>89</v>
      </c>
      <c r="B2" s="17" t="s">
        <v>90</v>
      </c>
      <c r="C2" s="19">
        <v>48</v>
      </c>
      <c r="D2" s="61">
        <v>0</v>
      </c>
      <c r="E2" s="4">
        <f>D2*C2</f>
        <v>0</v>
      </c>
      <c r="F2" s="13">
        <f>E2*1.21</f>
        <v>0</v>
      </c>
    </row>
    <row r="3" spans="1:6" ht="15.75" x14ac:dyDescent="0.25">
      <c r="A3" s="6" t="s">
        <v>69</v>
      </c>
      <c r="B3" s="6"/>
      <c r="C3" s="16"/>
      <c r="D3" s="6"/>
      <c r="E3" s="6"/>
      <c r="F3" s="63">
        <f>F2</f>
        <v>0</v>
      </c>
    </row>
  </sheetData>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6E9C-144F-498F-9ACA-9683689B35BB}">
  <sheetPr>
    <pageSetUpPr fitToPage="1"/>
  </sheetPr>
  <dimension ref="A1:F3"/>
  <sheetViews>
    <sheetView zoomScale="110" zoomScaleNormal="110" workbookViewId="0">
      <selection activeCell="B1" sqref="B1:F1"/>
    </sheetView>
  </sheetViews>
  <sheetFormatPr defaultRowHeight="15" x14ac:dyDescent="0.25"/>
  <cols>
    <col min="1" max="1" width="31.85546875" customWidth="1"/>
    <col min="2" max="2" width="32.42578125" customWidth="1"/>
    <col min="3" max="3" width="6.5703125" style="11" customWidth="1"/>
    <col min="4" max="6" width="32.42578125" customWidth="1"/>
  </cols>
  <sheetData>
    <row r="1" spans="1:6" x14ac:dyDescent="0.25">
      <c r="A1" s="20" t="s">
        <v>2</v>
      </c>
      <c r="B1" s="65" t="s">
        <v>88</v>
      </c>
      <c r="C1" s="65" t="s">
        <v>79</v>
      </c>
      <c r="D1" s="65" t="s">
        <v>218</v>
      </c>
      <c r="E1" s="65" t="s">
        <v>215</v>
      </c>
      <c r="F1" s="65" t="s">
        <v>219</v>
      </c>
    </row>
    <row r="2" spans="1:6" x14ac:dyDescent="0.25">
      <c r="A2" s="19" t="s">
        <v>89</v>
      </c>
      <c r="B2" s="17" t="s">
        <v>90</v>
      </c>
      <c r="C2" s="19">
        <v>48</v>
      </c>
      <c r="D2" s="61">
        <v>0</v>
      </c>
      <c r="E2" s="4">
        <f>D2*C2</f>
        <v>0</v>
      </c>
      <c r="F2" s="13">
        <f>E2*1.21</f>
        <v>0</v>
      </c>
    </row>
    <row r="3" spans="1:6" ht="15.75" x14ac:dyDescent="0.25">
      <c r="A3" s="6" t="s">
        <v>69</v>
      </c>
      <c r="B3" s="6"/>
      <c r="C3" s="16"/>
      <c r="D3" s="6"/>
      <c r="E3" s="6"/>
      <c r="F3" s="63">
        <f>SUM(F2:F2)</f>
        <v>0</v>
      </c>
    </row>
  </sheetData>
  <pageMargins left="0.7" right="0.7" top="0.75" bottom="0.75" header="0.3" footer="0.3"/>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6642-E94F-4537-BAC3-7A1F78EDD91B}">
  <sheetPr>
    <pageSetUpPr fitToPage="1"/>
  </sheetPr>
  <dimension ref="A1:M63"/>
  <sheetViews>
    <sheetView topLeftCell="A2" zoomScaleNormal="100" workbookViewId="0">
      <selection activeCell="A2" sqref="A2:XFD63"/>
    </sheetView>
  </sheetViews>
  <sheetFormatPr defaultRowHeight="15" x14ac:dyDescent="0.25"/>
  <cols>
    <col min="1" max="1" width="42" style="12" customWidth="1"/>
    <col min="2" max="2" width="32.42578125" style="12" customWidth="1"/>
    <col min="3" max="3" width="6.5703125" style="11" customWidth="1"/>
    <col min="4" max="5" width="32.42578125" style="5" customWidth="1"/>
    <col min="6" max="6" width="32.42578125" style="43" customWidth="1"/>
    <col min="7" max="7" width="12.42578125" bestFit="1" customWidth="1"/>
  </cols>
  <sheetData>
    <row r="1" spans="1:13" x14ac:dyDescent="0.25">
      <c r="A1" s="44" t="s">
        <v>3</v>
      </c>
      <c r="B1" s="65" t="s">
        <v>88</v>
      </c>
      <c r="C1" s="91" t="s">
        <v>79</v>
      </c>
      <c r="D1" s="65" t="s">
        <v>218</v>
      </c>
      <c r="E1" s="65" t="s">
        <v>215</v>
      </c>
      <c r="F1" s="65" t="s">
        <v>219</v>
      </c>
    </row>
    <row r="2" spans="1:13" ht="30" x14ac:dyDescent="0.25">
      <c r="A2" s="25" t="s">
        <v>4</v>
      </c>
      <c r="B2" s="26" t="s">
        <v>91</v>
      </c>
      <c r="C2" s="19">
        <v>30</v>
      </c>
      <c r="D2" s="62"/>
      <c r="E2" s="21">
        <f>D2*C2</f>
        <v>0</v>
      </c>
      <c r="F2" s="42">
        <f>E2*0.21</f>
        <v>0</v>
      </c>
      <c r="G2" s="23"/>
    </row>
    <row r="3" spans="1:13" x14ac:dyDescent="0.25">
      <c r="A3" s="25" t="s">
        <v>5</v>
      </c>
      <c r="B3" s="26" t="s">
        <v>92</v>
      </c>
      <c r="C3" s="19">
        <v>1</v>
      </c>
      <c r="D3" s="62"/>
      <c r="E3" s="21">
        <f t="shared" ref="E3:E62" si="0">D3*C3</f>
        <v>0</v>
      </c>
      <c r="F3" s="42">
        <f t="shared" ref="F3:F62" si="1">E3*0.21</f>
        <v>0</v>
      </c>
      <c r="G3" s="23"/>
    </row>
    <row r="4" spans="1:13" x14ac:dyDescent="0.25">
      <c r="A4" s="25" t="s">
        <v>6</v>
      </c>
      <c r="B4" s="26" t="s">
        <v>93</v>
      </c>
      <c r="C4" s="19">
        <v>1</v>
      </c>
      <c r="D4" s="62"/>
      <c r="E4" s="21">
        <f t="shared" si="0"/>
        <v>0</v>
      </c>
      <c r="F4" s="42">
        <f t="shared" si="1"/>
        <v>0</v>
      </c>
      <c r="G4" s="23"/>
    </row>
    <row r="5" spans="1:13" x14ac:dyDescent="0.25">
      <c r="A5" s="25" t="s">
        <v>7</v>
      </c>
      <c r="B5" s="26" t="s">
        <v>94</v>
      </c>
      <c r="C5" s="19">
        <v>1</v>
      </c>
      <c r="D5" s="62"/>
      <c r="E5" s="21">
        <f t="shared" si="0"/>
        <v>0</v>
      </c>
      <c r="F5" s="42">
        <f t="shared" si="1"/>
        <v>0</v>
      </c>
      <c r="G5" s="23"/>
    </row>
    <row r="6" spans="1:13" x14ac:dyDescent="0.25">
      <c r="A6" s="25" t="s">
        <v>8</v>
      </c>
      <c r="B6" s="26" t="s">
        <v>95</v>
      </c>
      <c r="C6" s="19">
        <v>1</v>
      </c>
      <c r="D6" s="62"/>
      <c r="E6" s="21">
        <f t="shared" si="0"/>
        <v>0</v>
      </c>
      <c r="F6" s="42">
        <f t="shared" si="1"/>
        <v>0</v>
      </c>
      <c r="G6" s="23"/>
    </row>
    <row r="7" spans="1:13" x14ac:dyDescent="0.25">
      <c r="A7" s="25" t="s">
        <v>9</v>
      </c>
      <c r="B7" s="26" t="s">
        <v>96</v>
      </c>
      <c r="C7" s="19">
        <v>1</v>
      </c>
      <c r="D7" s="62"/>
      <c r="E7" s="21">
        <f t="shared" si="0"/>
        <v>0</v>
      </c>
      <c r="F7" s="42">
        <f t="shared" si="1"/>
        <v>0</v>
      </c>
      <c r="G7" s="23"/>
    </row>
    <row r="8" spans="1:13" x14ac:dyDescent="0.25">
      <c r="A8" s="25" t="s">
        <v>10</v>
      </c>
      <c r="B8" s="26" t="s">
        <v>97</v>
      </c>
      <c r="C8" s="19">
        <v>1</v>
      </c>
      <c r="D8" s="62"/>
      <c r="E8" s="21">
        <f t="shared" si="0"/>
        <v>0</v>
      </c>
      <c r="F8" s="42">
        <f t="shared" si="1"/>
        <v>0</v>
      </c>
      <c r="G8" s="23"/>
    </row>
    <row r="9" spans="1:13" ht="45" x14ac:dyDescent="0.25">
      <c r="A9" s="25" t="s">
        <v>11</v>
      </c>
      <c r="B9" s="26" t="s">
        <v>98</v>
      </c>
      <c r="C9" s="19">
        <v>10</v>
      </c>
      <c r="D9" s="62"/>
      <c r="E9" s="21">
        <f t="shared" si="0"/>
        <v>0</v>
      </c>
      <c r="F9" s="42">
        <f t="shared" si="1"/>
        <v>0</v>
      </c>
      <c r="G9" s="23"/>
    </row>
    <row r="10" spans="1:13" ht="120" x14ac:dyDescent="0.25">
      <c r="A10" s="25" t="s">
        <v>12</v>
      </c>
      <c r="B10" s="26" t="s">
        <v>99</v>
      </c>
      <c r="C10" s="19">
        <v>1</v>
      </c>
      <c r="D10" s="62"/>
      <c r="E10" s="21">
        <f t="shared" si="0"/>
        <v>0</v>
      </c>
      <c r="F10" s="42">
        <f t="shared" si="1"/>
        <v>0</v>
      </c>
      <c r="G10" s="23"/>
    </row>
    <row r="11" spans="1:13" ht="30" x14ac:dyDescent="0.25">
      <c r="A11" s="25" t="s">
        <v>13</v>
      </c>
      <c r="B11" s="26" t="s">
        <v>100</v>
      </c>
      <c r="C11" s="19">
        <v>2</v>
      </c>
      <c r="D11" s="62"/>
      <c r="E11" s="21">
        <f t="shared" si="0"/>
        <v>0</v>
      </c>
      <c r="F11" s="42">
        <f t="shared" si="1"/>
        <v>0</v>
      </c>
      <c r="G11" s="23"/>
    </row>
    <row r="12" spans="1:13" ht="210" x14ac:dyDescent="0.25">
      <c r="A12" s="25" t="s">
        <v>14</v>
      </c>
      <c r="B12" s="26" t="s">
        <v>101</v>
      </c>
      <c r="C12" s="19">
        <v>7</v>
      </c>
      <c r="D12" s="62"/>
      <c r="E12" s="21">
        <f t="shared" si="0"/>
        <v>0</v>
      </c>
      <c r="F12" s="42">
        <f t="shared" si="1"/>
        <v>0</v>
      </c>
      <c r="G12" s="23"/>
    </row>
    <row r="13" spans="1:13" ht="45" x14ac:dyDescent="0.25">
      <c r="A13" s="9" t="s">
        <v>15</v>
      </c>
      <c r="B13" s="39" t="s">
        <v>102</v>
      </c>
      <c r="C13" s="10">
        <v>7</v>
      </c>
      <c r="D13" s="67"/>
      <c r="E13" s="21">
        <f t="shared" si="0"/>
        <v>0</v>
      </c>
      <c r="F13" s="42">
        <f t="shared" si="1"/>
        <v>0</v>
      </c>
      <c r="G13" s="14"/>
    </row>
    <row r="14" spans="1:13" ht="45" x14ac:dyDescent="0.25">
      <c r="A14" s="9" t="s">
        <v>16</v>
      </c>
      <c r="B14" s="39" t="s">
        <v>103</v>
      </c>
      <c r="C14" s="10">
        <v>5</v>
      </c>
      <c r="D14" s="67"/>
      <c r="E14" s="21">
        <f t="shared" si="0"/>
        <v>0</v>
      </c>
      <c r="F14" s="42">
        <f t="shared" si="1"/>
        <v>0</v>
      </c>
      <c r="G14" s="14"/>
    </row>
    <row r="15" spans="1:13" ht="45" x14ac:dyDescent="0.25">
      <c r="A15" s="9" t="s">
        <v>17</v>
      </c>
      <c r="B15" s="39" t="s">
        <v>104</v>
      </c>
      <c r="C15" s="10">
        <v>1</v>
      </c>
      <c r="D15" s="67"/>
      <c r="E15" s="21">
        <f t="shared" si="0"/>
        <v>0</v>
      </c>
      <c r="F15" s="42">
        <f t="shared" si="1"/>
        <v>0</v>
      </c>
      <c r="G15" s="14"/>
    </row>
    <row r="16" spans="1:13" ht="330" x14ac:dyDescent="0.25">
      <c r="A16" s="39" t="s">
        <v>18</v>
      </c>
      <c r="B16" s="31" t="s">
        <v>105</v>
      </c>
      <c r="C16" s="30">
        <v>7</v>
      </c>
      <c r="D16" s="68"/>
      <c r="E16" s="21">
        <f t="shared" si="0"/>
        <v>0</v>
      </c>
      <c r="F16" s="42">
        <f t="shared" si="1"/>
        <v>0</v>
      </c>
      <c r="G16" s="27"/>
      <c r="H16" s="27"/>
      <c r="I16" s="27"/>
      <c r="J16" s="27"/>
      <c r="K16" s="27"/>
      <c r="L16" s="27"/>
      <c r="M16" s="27"/>
    </row>
    <row r="17" spans="1:13" ht="30" x14ac:dyDescent="0.25">
      <c r="A17" s="9" t="s">
        <v>19</v>
      </c>
      <c r="B17" s="39" t="s">
        <v>106</v>
      </c>
      <c r="C17" s="10">
        <v>1</v>
      </c>
      <c r="D17" s="67"/>
      <c r="E17" s="21">
        <f t="shared" si="0"/>
        <v>0</v>
      </c>
      <c r="F17" s="42">
        <f t="shared" si="1"/>
        <v>0</v>
      </c>
      <c r="G17" s="14"/>
    </row>
    <row r="18" spans="1:13" x14ac:dyDescent="0.25">
      <c r="A18" s="39" t="s">
        <v>20</v>
      </c>
      <c r="B18" s="9" t="s">
        <v>248</v>
      </c>
      <c r="C18" s="10">
        <v>1</v>
      </c>
      <c r="D18" s="67"/>
      <c r="E18" s="21">
        <f t="shared" si="0"/>
        <v>0</v>
      </c>
      <c r="F18" s="42">
        <f t="shared" si="1"/>
        <v>0</v>
      </c>
      <c r="G18" s="14"/>
    </row>
    <row r="19" spans="1:13" ht="30" x14ac:dyDescent="0.25">
      <c r="A19" s="26" t="s">
        <v>107</v>
      </c>
      <c r="B19" s="26" t="s">
        <v>108</v>
      </c>
      <c r="C19" s="19">
        <v>1</v>
      </c>
      <c r="D19" s="67"/>
      <c r="E19" s="21">
        <f t="shared" si="0"/>
        <v>0</v>
      </c>
      <c r="F19" s="42">
        <f t="shared" si="1"/>
        <v>0</v>
      </c>
      <c r="G19" s="23"/>
    </row>
    <row r="20" spans="1:13" ht="30" x14ac:dyDescent="0.25">
      <c r="A20" s="22" t="s">
        <v>21</v>
      </c>
      <c r="B20" s="26" t="s">
        <v>109</v>
      </c>
      <c r="C20" s="19">
        <v>1</v>
      </c>
      <c r="D20" s="67"/>
      <c r="E20" s="21">
        <f t="shared" si="0"/>
        <v>0</v>
      </c>
      <c r="F20" s="42">
        <f t="shared" si="1"/>
        <v>0</v>
      </c>
      <c r="G20" s="23"/>
    </row>
    <row r="21" spans="1:13" ht="120" x14ac:dyDescent="0.25">
      <c r="A21" s="26" t="s">
        <v>22</v>
      </c>
      <c r="B21" s="41" t="s">
        <v>110</v>
      </c>
      <c r="C21" s="30">
        <v>10</v>
      </c>
      <c r="D21" s="68"/>
      <c r="E21" s="21">
        <f t="shared" si="0"/>
        <v>0</v>
      </c>
      <c r="F21" s="42">
        <f t="shared" si="1"/>
        <v>0</v>
      </c>
      <c r="G21" s="28"/>
      <c r="H21" s="28"/>
      <c r="I21" s="28"/>
      <c r="J21" s="28"/>
      <c r="K21" s="28"/>
      <c r="L21" s="28"/>
      <c r="M21" s="28"/>
    </row>
    <row r="22" spans="1:13" x14ac:dyDescent="0.25">
      <c r="A22" s="25" t="s">
        <v>23</v>
      </c>
      <c r="B22" s="22"/>
      <c r="C22" s="19">
        <v>10</v>
      </c>
      <c r="D22" s="62"/>
      <c r="E22" s="21">
        <f t="shared" si="0"/>
        <v>0</v>
      </c>
      <c r="F22" s="42">
        <f t="shared" si="1"/>
        <v>0</v>
      </c>
      <c r="G22" s="23"/>
    </row>
    <row r="23" spans="1:13" ht="409.5" x14ac:dyDescent="0.25">
      <c r="A23" s="25" t="s">
        <v>24</v>
      </c>
      <c r="B23" s="33" t="s">
        <v>111</v>
      </c>
      <c r="C23" s="35">
        <v>10</v>
      </c>
      <c r="D23" s="69"/>
      <c r="E23" s="21">
        <f t="shared" si="0"/>
        <v>0</v>
      </c>
      <c r="F23" s="42">
        <f t="shared" si="1"/>
        <v>0</v>
      </c>
      <c r="G23" s="34"/>
      <c r="H23" s="34"/>
      <c r="I23" s="34"/>
      <c r="J23" s="34"/>
      <c r="K23" s="34"/>
      <c r="L23" s="34"/>
      <c r="M23" s="34"/>
    </row>
    <row r="24" spans="1:13" ht="60" x14ac:dyDescent="0.25">
      <c r="A24" s="22" t="s">
        <v>25</v>
      </c>
      <c r="B24" s="33" t="s">
        <v>112</v>
      </c>
      <c r="C24" s="99">
        <v>1</v>
      </c>
      <c r="D24" s="70"/>
      <c r="E24" s="21">
        <f t="shared" si="0"/>
        <v>0</v>
      </c>
      <c r="F24" s="42">
        <f t="shared" si="1"/>
        <v>0</v>
      </c>
      <c r="G24" s="34"/>
      <c r="H24" s="34"/>
      <c r="I24" s="34"/>
      <c r="J24" s="34"/>
      <c r="K24" s="34"/>
      <c r="L24" s="34"/>
      <c r="M24" s="34"/>
    </row>
    <row r="25" spans="1:13" ht="45" x14ac:dyDescent="0.25">
      <c r="A25" s="22" t="s">
        <v>26</v>
      </c>
      <c r="B25" s="26" t="s">
        <v>113</v>
      </c>
      <c r="C25" s="19">
        <v>1</v>
      </c>
      <c r="D25" s="67"/>
      <c r="E25" s="21">
        <f t="shared" si="0"/>
        <v>0</v>
      </c>
      <c r="F25" s="42">
        <f t="shared" si="1"/>
        <v>0</v>
      </c>
      <c r="G25" s="23"/>
    </row>
    <row r="26" spans="1:13" ht="195" x14ac:dyDescent="0.25">
      <c r="A26" s="39" t="s">
        <v>27</v>
      </c>
      <c r="B26" s="36" t="s">
        <v>114</v>
      </c>
      <c r="C26" s="100">
        <v>1</v>
      </c>
      <c r="D26" s="71"/>
      <c r="E26" s="21">
        <f t="shared" si="0"/>
        <v>0</v>
      </c>
      <c r="F26" s="42">
        <f t="shared" si="1"/>
        <v>0</v>
      </c>
      <c r="G26" s="37"/>
      <c r="H26" s="37"/>
      <c r="I26" s="37"/>
      <c r="J26" s="37"/>
      <c r="K26" s="37"/>
      <c r="L26" s="37"/>
      <c r="M26" s="37"/>
    </row>
    <row r="27" spans="1:13" ht="30" x14ac:dyDescent="0.25">
      <c r="A27" s="38" t="s">
        <v>28</v>
      </c>
      <c r="B27" s="26" t="s">
        <v>116</v>
      </c>
      <c r="C27" s="19">
        <v>10</v>
      </c>
      <c r="D27" s="62"/>
      <c r="E27" s="21">
        <f t="shared" si="0"/>
        <v>0</v>
      </c>
      <c r="F27" s="42">
        <f t="shared" si="1"/>
        <v>0</v>
      </c>
      <c r="G27" s="23"/>
    </row>
    <row r="28" spans="1:13" x14ac:dyDescent="0.25">
      <c r="A28" s="38" t="s">
        <v>29</v>
      </c>
      <c r="B28" s="26" t="s">
        <v>115</v>
      </c>
      <c r="C28" s="19">
        <v>1</v>
      </c>
      <c r="D28" s="62"/>
      <c r="E28" s="21">
        <f t="shared" si="0"/>
        <v>0</v>
      </c>
      <c r="F28" s="42">
        <f t="shared" si="1"/>
        <v>0</v>
      </c>
      <c r="G28" s="23"/>
    </row>
    <row r="29" spans="1:13" ht="30" x14ac:dyDescent="0.25">
      <c r="A29" s="25" t="s">
        <v>30</v>
      </c>
      <c r="B29" s="26" t="s">
        <v>117</v>
      </c>
      <c r="C29" s="19">
        <v>1</v>
      </c>
      <c r="D29" s="62"/>
      <c r="E29" s="21">
        <f t="shared" si="0"/>
        <v>0</v>
      </c>
      <c r="F29" s="42">
        <f t="shared" si="1"/>
        <v>0</v>
      </c>
      <c r="G29" s="23"/>
    </row>
    <row r="30" spans="1:13" ht="30" x14ac:dyDescent="0.25">
      <c r="A30" s="25" t="s">
        <v>31</v>
      </c>
      <c r="B30" s="26" t="s">
        <v>118</v>
      </c>
      <c r="C30" s="19">
        <v>1</v>
      </c>
      <c r="D30" s="62"/>
      <c r="E30" s="21">
        <f t="shared" si="0"/>
        <v>0</v>
      </c>
      <c r="F30" s="42">
        <f t="shared" si="1"/>
        <v>0</v>
      </c>
      <c r="G30" s="23"/>
    </row>
    <row r="31" spans="1:13" ht="195" x14ac:dyDescent="0.25">
      <c r="A31" s="46" t="s">
        <v>32</v>
      </c>
      <c r="B31" s="47" t="s">
        <v>119</v>
      </c>
      <c r="C31" s="48">
        <v>15</v>
      </c>
      <c r="D31" s="62"/>
      <c r="E31" s="21">
        <f t="shared" si="0"/>
        <v>0</v>
      </c>
      <c r="F31" s="42">
        <f t="shared" si="1"/>
        <v>0</v>
      </c>
      <c r="G31" s="23"/>
    </row>
    <row r="32" spans="1:13" ht="195" x14ac:dyDescent="0.25">
      <c r="A32" s="25" t="s">
        <v>33</v>
      </c>
      <c r="B32" s="26" t="s">
        <v>120</v>
      </c>
      <c r="C32" s="19">
        <v>10</v>
      </c>
      <c r="D32" s="62"/>
      <c r="E32" s="21">
        <f t="shared" si="0"/>
        <v>0</v>
      </c>
      <c r="F32" s="42">
        <f t="shared" si="1"/>
        <v>0</v>
      </c>
      <c r="G32" s="23"/>
    </row>
    <row r="33" spans="1:7" ht="45" x14ac:dyDescent="0.25">
      <c r="A33" s="38" t="s">
        <v>121</v>
      </c>
      <c r="B33" s="26" t="s">
        <v>122</v>
      </c>
      <c r="C33" s="19">
        <v>10</v>
      </c>
      <c r="D33" s="62"/>
      <c r="E33" s="21">
        <f t="shared" si="0"/>
        <v>0</v>
      </c>
      <c r="F33" s="42">
        <f t="shared" si="1"/>
        <v>0</v>
      </c>
      <c r="G33" s="23"/>
    </row>
    <row r="34" spans="1:7" ht="45" x14ac:dyDescent="0.25">
      <c r="A34" s="25" t="s">
        <v>34</v>
      </c>
      <c r="B34" s="26" t="s">
        <v>123</v>
      </c>
      <c r="C34" s="19">
        <v>10</v>
      </c>
      <c r="D34" s="62"/>
      <c r="E34" s="21">
        <f t="shared" si="0"/>
        <v>0</v>
      </c>
      <c r="F34" s="42">
        <f t="shared" si="1"/>
        <v>0</v>
      </c>
      <c r="G34" s="23"/>
    </row>
    <row r="35" spans="1:7" ht="120" x14ac:dyDescent="0.25">
      <c r="A35" s="25" t="s">
        <v>35</v>
      </c>
      <c r="B35" s="26" t="s">
        <v>124</v>
      </c>
      <c r="C35" s="19">
        <v>2</v>
      </c>
      <c r="D35" s="62"/>
      <c r="E35" s="21">
        <f t="shared" si="0"/>
        <v>0</v>
      </c>
      <c r="F35" s="42">
        <f t="shared" si="1"/>
        <v>0</v>
      </c>
      <c r="G35" s="23"/>
    </row>
    <row r="36" spans="1:7" ht="30" x14ac:dyDescent="0.25">
      <c r="A36" s="9" t="s">
        <v>36</v>
      </c>
      <c r="B36" s="39" t="s">
        <v>125</v>
      </c>
      <c r="C36" s="10">
        <v>15</v>
      </c>
      <c r="D36" s="67"/>
      <c r="E36" s="21">
        <f t="shared" si="0"/>
        <v>0</v>
      </c>
      <c r="F36" s="42">
        <f t="shared" si="1"/>
        <v>0</v>
      </c>
      <c r="G36" s="14"/>
    </row>
    <row r="37" spans="1:7" x14ac:dyDescent="0.25">
      <c r="A37" s="25" t="s">
        <v>37</v>
      </c>
      <c r="B37" s="26" t="s">
        <v>126</v>
      </c>
      <c r="C37" s="19">
        <v>10</v>
      </c>
      <c r="D37" s="62"/>
      <c r="E37" s="21">
        <f t="shared" si="0"/>
        <v>0</v>
      </c>
      <c r="F37" s="42">
        <f t="shared" si="1"/>
        <v>0</v>
      </c>
      <c r="G37" s="23"/>
    </row>
    <row r="38" spans="1:7" x14ac:dyDescent="0.25">
      <c r="A38" s="25" t="s">
        <v>38</v>
      </c>
      <c r="B38" s="22"/>
      <c r="C38" s="19">
        <v>30</v>
      </c>
      <c r="D38" s="62"/>
      <c r="E38" s="21">
        <f t="shared" si="0"/>
        <v>0</v>
      </c>
      <c r="F38" s="42">
        <f t="shared" si="1"/>
        <v>0</v>
      </c>
      <c r="G38" s="23"/>
    </row>
    <row r="39" spans="1:7" ht="105" x14ac:dyDescent="0.25">
      <c r="A39" s="25" t="s">
        <v>39</v>
      </c>
      <c r="B39" s="26" t="s">
        <v>127</v>
      </c>
      <c r="C39" s="19">
        <v>1</v>
      </c>
      <c r="D39" s="62"/>
      <c r="E39" s="21">
        <f t="shared" si="0"/>
        <v>0</v>
      </c>
      <c r="F39" s="42">
        <f t="shared" si="1"/>
        <v>0</v>
      </c>
      <c r="G39" s="23"/>
    </row>
    <row r="40" spans="1:7" ht="135" x14ac:dyDescent="0.25">
      <c r="A40" s="25" t="s">
        <v>40</v>
      </c>
      <c r="B40" s="26" t="s">
        <v>128</v>
      </c>
      <c r="C40" s="19">
        <v>1</v>
      </c>
      <c r="D40" s="62"/>
      <c r="E40" s="21">
        <f t="shared" si="0"/>
        <v>0</v>
      </c>
      <c r="F40" s="42">
        <f t="shared" si="1"/>
        <v>0</v>
      </c>
      <c r="G40" s="23"/>
    </row>
    <row r="41" spans="1:7" ht="75" x14ac:dyDescent="0.25">
      <c r="A41" s="25" t="s">
        <v>41</v>
      </c>
      <c r="B41" s="26" t="s">
        <v>129</v>
      </c>
      <c r="C41" s="19">
        <v>10</v>
      </c>
      <c r="D41" s="62"/>
      <c r="E41" s="21">
        <f t="shared" si="0"/>
        <v>0</v>
      </c>
      <c r="F41" s="42">
        <f t="shared" si="1"/>
        <v>0</v>
      </c>
      <c r="G41" s="23"/>
    </row>
    <row r="42" spans="1:7" ht="409.5" x14ac:dyDescent="0.25">
      <c r="A42" s="25" t="s">
        <v>42</v>
      </c>
      <c r="B42" s="26" t="s">
        <v>130</v>
      </c>
      <c r="C42" s="19">
        <v>1</v>
      </c>
      <c r="D42" s="62"/>
      <c r="E42" s="21">
        <f t="shared" si="0"/>
        <v>0</v>
      </c>
      <c r="F42" s="42">
        <f t="shared" si="1"/>
        <v>0</v>
      </c>
      <c r="G42" s="23"/>
    </row>
    <row r="43" spans="1:7" ht="60" x14ac:dyDescent="0.25">
      <c r="A43" s="25" t="s">
        <v>43</v>
      </c>
      <c r="B43" s="26" t="s">
        <v>131</v>
      </c>
      <c r="C43" s="19">
        <v>10</v>
      </c>
      <c r="D43" s="62"/>
      <c r="E43" s="21">
        <f t="shared" si="0"/>
        <v>0</v>
      </c>
      <c r="F43" s="42">
        <f t="shared" si="1"/>
        <v>0</v>
      </c>
      <c r="G43" s="23"/>
    </row>
    <row r="44" spans="1:7" ht="120" x14ac:dyDescent="0.25">
      <c r="A44" s="25" t="s">
        <v>44</v>
      </c>
      <c r="B44" s="26" t="s">
        <v>132</v>
      </c>
      <c r="C44" s="19">
        <v>1</v>
      </c>
      <c r="D44" s="62"/>
      <c r="E44" s="21">
        <f t="shared" si="0"/>
        <v>0</v>
      </c>
      <c r="F44" s="42">
        <f t="shared" si="1"/>
        <v>0</v>
      </c>
      <c r="G44" s="23"/>
    </row>
    <row r="45" spans="1:7" ht="30" x14ac:dyDescent="0.25">
      <c r="A45" s="25" t="s">
        <v>133</v>
      </c>
      <c r="B45" s="26" t="s">
        <v>134</v>
      </c>
      <c r="C45" s="19">
        <v>1</v>
      </c>
      <c r="D45" s="62"/>
      <c r="E45" s="21">
        <f t="shared" si="0"/>
        <v>0</v>
      </c>
      <c r="F45" s="42">
        <f t="shared" si="1"/>
        <v>0</v>
      </c>
      <c r="G45" s="23"/>
    </row>
    <row r="46" spans="1:7" ht="60" x14ac:dyDescent="0.25">
      <c r="A46" s="25" t="s">
        <v>135</v>
      </c>
      <c r="B46" s="26" t="s">
        <v>136</v>
      </c>
      <c r="C46" s="19"/>
      <c r="D46" s="62"/>
      <c r="E46" s="21">
        <f t="shared" si="0"/>
        <v>0</v>
      </c>
      <c r="F46" s="42">
        <f t="shared" si="1"/>
        <v>0</v>
      </c>
      <c r="G46" s="23"/>
    </row>
    <row r="47" spans="1:7" x14ac:dyDescent="0.25">
      <c r="A47" s="25" t="s">
        <v>45</v>
      </c>
      <c r="B47" s="22" t="s">
        <v>252</v>
      </c>
      <c r="C47" s="19">
        <v>10</v>
      </c>
      <c r="D47" s="62"/>
      <c r="E47" s="21">
        <f t="shared" si="0"/>
        <v>0</v>
      </c>
      <c r="F47" s="42">
        <f t="shared" si="1"/>
        <v>0</v>
      </c>
      <c r="G47" s="23"/>
    </row>
    <row r="48" spans="1:7" x14ac:dyDescent="0.25">
      <c r="A48" s="25" t="s">
        <v>46</v>
      </c>
      <c r="B48" s="22" t="s">
        <v>251</v>
      </c>
      <c r="C48" s="19">
        <v>10</v>
      </c>
      <c r="D48" s="62"/>
      <c r="E48" s="21">
        <f t="shared" si="0"/>
        <v>0</v>
      </c>
      <c r="F48" s="42">
        <f t="shared" si="1"/>
        <v>0</v>
      </c>
      <c r="G48" s="23"/>
    </row>
    <row r="49" spans="1:7" ht="300" x14ac:dyDescent="0.25">
      <c r="A49" s="25" t="s">
        <v>137</v>
      </c>
      <c r="B49" s="26" t="s">
        <v>250</v>
      </c>
      <c r="C49" s="19">
        <v>1</v>
      </c>
      <c r="D49" s="62"/>
      <c r="E49" s="21">
        <f t="shared" si="0"/>
        <v>0</v>
      </c>
      <c r="F49" s="42">
        <f t="shared" si="1"/>
        <v>0</v>
      </c>
      <c r="G49" s="23"/>
    </row>
    <row r="50" spans="1:7" ht="30" x14ac:dyDescent="0.25">
      <c r="A50" s="25" t="s">
        <v>47</v>
      </c>
      <c r="B50" s="26" t="s">
        <v>138</v>
      </c>
      <c r="C50" s="19">
        <v>1</v>
      </c>
      <c r="D50" s="62"/>
      <c r="E50" s="21">
        <f t="shared" si="0"/>
        <v>0</v>
      </c>
      <c r="F50" s="42">
        <f t="shared" si="1"/>
        <v>0</v>
      </c>
      <c r="G50" s="23"/>
    </row>
    <row r="51" spans="1:7" x14ac:dyDescent="0.25">
      <c r="A51" s="25" t="s">
        <v>48</v>
      </c>
      <c r="B51" s="26" t="s">
        <v>139</v>
      </c>
      <c r="C51" s="19">
        <v>1</v>
      </c>
      <c r="D51" s="62"/>
      <c r="E51" s="21">
        <f t="shared" si="0"/>
        <v>0</v>
      </c>
      <c r="F51" s="42">
        <f t="shared" si="1"/>
        <v>0</v>
      </c>
      <c r="G51" s="23"/>
    </row>
    <row r="52" spans="1:7" x14ac:dyDescent="0.25">
      <c r="A52" s="25" t="s">
        <v>140</v>
      </c>
      <c r="B52" s="22" t="s">
        <v>249</v>
      </c>
      <c r="C52" s="19">
        <v>1</v>
      </c>
      <c r="D52" s="62"/>
      <c r="E52" s="21">
        <f t="shared" si="0"/>
        <v>0</v>
      </c>
      <c r="F52" s="42">
        <f t="shared" si="1"/>
        <v>0</v>
      </c>
      <c r="G52" s="23"/>
    </row>
    <row r="53" spans="1:7" x14ac:dyDescent="0.25">
      <c r="A53" s="25" t="s">
        <v>49</v>
      </c>
      <c r="B53" s="22" t="s">
        <v>249</v>
      </c>
      <c r="C53" s="19">
        <v>1</v>
      </c>
      <c r="D53" s="62"/>
      <c r="E53" s="21">
        <f t="shared" si="0"/>
        <v>0</v>
      </c>
      <c r="F53" s="42">
        <f t="shared" si="1"/>
        <v>0</v>
      </c>
      <c r="G53" s="23"/>
    </row>
    <row r="54" spans="1:7" ht="409.5" x14ac:dyDescent="0.25">
      <c r="A54" s="29" t="s">
        <v>211</v>
      </c>
      <c r="B54" s="32" t="s">
        <v>212</v>
      </c>
      <c r="C54" s="19">
        <v>15</v>
      </c>
      <c r="D54" s="62"/>
      <c r="E54" s="21">
        <f t="shared" si="0"/>
        <v>0</v>
      </c>
      <c r="F54" s="42">
        <f t="shared" si="1"/>
        <v>0</v>
      </c>
      <c r="G54" s="23"/>
    </row>
    <row r="55" spans="1:7" ht="45" x14ac:dyDescent="0.25">
      <c r="A55" s="25" t="s">
        <v>50</v>
      </c>
      <c r="B55" s="26" t="s">
        <v>141</v>
      </c>
      <c r="C55" s="19">
        <v>15</v>
      </c>
      <c r="D55" s="62"/>
      <c r="E55" s="21">
        <f t="shared" si="0"/>
        <v>0</v>
      </c>
      <c r="F55" s="42">
        <f t="shared" si="1"/>
        <v>0</v>
      </c>
      <c r="G55" s="23"/>
    </row>
    <row r="56" spans="1:7" ht="30" x14ac:dyDescent="0.25">
      <c r="A56" s="25" t="s">
        <v>51</v>
      </c>
      <c r="B56" s="26" t="s">
        <v>142</v>
      </c>
      <c r="C56" s="19">
        <v>1</v>
      </c>
      <c r="D56" s="62"/>
      <c r="E56" s="21">
        <f t="shared" si="0"/>
        <v>0</v>
      </c>
      <c r="F56" s="42">
        <f t="shared" si="1"/>
        <v>0</v>
      </c>
      <c r="G56" s="23"/>
    </row>
    <row r="57" spans="1:7" x14ac:dyDescent="0.25">
      <c r="A57" s="25" t="s">
        <v>52</v>
      </c>
      <c r="B57" s="22" t="s">
        <v>249</v>
      </c>
      <c r="C57" s="19">
        <v>1</v>
      </c>
      <c r="D57" s="62"/>
      <c r="E57" s="21">
        <f t="shared" si="0"/>
        <v>0</v>
      </c>
      <c r="F57" s="42">
        <f t="shared" si="1"/>
        <v>0</v>
      </c>
      <c r="G57" s="23"/>
    </row>
    <row r="58" spans="1:7" x14ac:dyDescent="0.25">
      <c r="A58" s="25" t="s">
        <v>53</v>
      </c>
      <c r="B58" s="22" t="s">
        <v>249</v>
      </c>
      <c r="C58" s="19">
        <v>1</v>
      </c>
      <c r="D58" s="62"/>
      <c r="E58" s="21">
        <f t="shared" si="0"/>
        <v>0</v>
      </c>
      <c r="F58" s="42">
        <f t="shared" si="1"/>
        <v>0</v>
      </c>
      <c r="G58" s="23"/>
    </row>
    <row r="59" spans="1:7" x14ac:dyDescent="0.25">
      <c r="A59" s="25" t="s">
        <v>54</v>
      </c>
      <c r="B59" s="22" t="s">
        <v>249</v>
      </c>
      <c r="C59" s="19">
        <v>1</v>
      </c>
      <c r="D59" s="62"/>
      <c r="E59" s="21">
        <f t="shared" si="0"/>
        <v>0</v>
      </c>
      <c r="F59" s="42">
        <f t="shared" si="1"/>
        <v>0</v>
      </c>
      <c r="G59" s="23"/>
    </row>
    <row r="60" spans="1:7" x14ac:dyDescent="0.25">
      <c r="A60" s="38" t="s">
        <v>55</v>
      </c>
      <c r="B60" s="22" t="s">
        <v>249</v>
      </c>
      <c r="C60" s="19">
        <v>1</v>
      </c>
      <c r="D60" s="62"/>
      <c r="E60" s="21">
        <f t="shared" si="0"/>
        <v>0</v>
      </c>
      <c r="F60" s="42">
        <f t="shared" si="1"/>
        <v>0</v>
      </c>
      <c r="G60" s="23"/>
    </row>
    <row r="61" spans="1:7" x14ac:dyDescent="0.25">
      <c r="A61" s="25" t="s">
        <v>56</v>
      </c>
      <c r="B61" s="22" t="s">
        <v>249</v>
      </c>
      <c r="C61" s="19">
        <v>1</v>
      </c>
      <c r="D61" s="62"/>
      <c r="E61" s="21">
        <f t="shared" si="0"/>
        <v>0</v>
      </c>
      <c r="F61" s="42">
        <f t="shared" si="1"/>
        <v>0</v>
      </c>
      <c r="G61" s="23"/>
    </row>
    <row r="62" spans="1:7" ht="135" x14ac:dyDescent="0.25">
      <c r="A62" s="25" t="s">
        <v>57</v>
      </c>
      <c r="B62" s="26" t="s">
        <v>143</v>
      </c>
      <c r="C62" s="19">
        <v>1</v>
      </c>
      <c r="D62" s="62"/>
      <c r="E62" s="21">
        <f t="shared" si="0"/>
        <v>0</v>
      </c>
      <c r="F62" s="42">
        <f t="shared" si="1"/>
        <v>0</v>
      </c>
      <c r="G62" s="23"/>
    </row>
    <row r="63" spans="1:7" ht="15.75" x14ac:dyDescent="0.25">
      <c r="A63" s="44" t="s">
        <v>69</v>
      </c>
      <c r="B63" s="44"/>
      <c r="C63" s="66"/>
      <c r="D63" s="20"/>
      <c r="E63" s="44"/>
      <c r="F63" s="72">
        <f>SUM(F2:F62)</f>
        <v>0</v>
      </c>
      <c r="G63" s="24"/>
    </row>
  </sheetData>
  <pageMargins left="0.7" right="0.7" top="0.78740157499999996" bottom="0.78740157499999996" header="0.3" footer="0.3"/>
  <pageSetup paperSize="9" scale="2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1BDF-19D9-41A5-90F6-BDA3A8425EBC}">
  <sheetPr>
    <pageSetUpPr fitToPage="1"/>
  </sheetPr>
  <dimension ref="A1:F48"/>
  <sheetViews>
    <sheetView zoomScaleNormal="100" workbookViewId="0">
      <selection activeCell="D2" sqref="D2"/>
    </sheetView>
  </sheetViews>
  <sheetFormatPr defaultRowHeight="15" x14ac:dyDescent="0.25"/>
  <cols>
    <col min="1" max="1" width="33.85546875" customWidth="1"/>
    <col min="2" max="2" width="32.42578125" customWidth="1"/>
    <col min="3" max="3" width="6.5703125" style="11" customWidth="1"/>
    <col min="4" max="5" width="32.42578125" customWidth="1"/>
    <col min="6" max="6" width="32.42578125" style="43" customWidth="1"/>
  </cols>
  <sheetData>
    <row r="1" spans="1:6" x14ac:dyDescent="0.25">
      <c r="A1" s="64" t="s">
        <v>58</v>
      </c>
      <c r="B1" s="65" t="s">
        <v>88</v>
      </c>
      <c r="C1" s="91" t="s">
        <v>79</v>
      </c>
      <c r="D1" s="65" t="s">
        <v>218</v>
      </c>
      <c r="E1" s="65" t="s">
        <v>215</v>
      </c>
      <c r="F1" s="65" t="s">
        <v>219</v>
      </c>
    </row>
    <row r="2" spans="1:6" ht="30" x14ac:dyDescent="0.25">
      <c r="A2" s="45" t="s">
        <v>144</v>
      </c>
      <c r="B2" s="18" t="s">
        <v>152</v>
      </c>
      <c r="C2" s="19">
        <v>10</v>
      </c>
      <c r="D2" s="73"/>
      <c r="E2" s="4">
        <f>C2*D2</f>
        <v>0</v>
      </c>
      <c r="F2" s="42">
        <f>E2*1.21</f>
        <v>0</v>
      </c>
    </row>
    <row r="3" spans="1:6" x14ac:dyDescent="0.25">
      <c r="A3" s="45" t="s">
        <v>145</v>
      </c>
      <c r="B3" s="3" t="s">
        <v>153</v>
      </c>
      <c r="C3" s="19">
        <v>30</v>
      </c>
      <c r="D3" s="73"/>
      <c r="E3" s="4">
        <f t="shared" ref="E3:E45" si="0">C3*D3</f>
        <v>0</v>
      </c>
      <c r="F3" s="42">
        <f t="shared" ref="F3:F45" si="1">E3*1.21</f>
        <v>0</v>
      </c>
    </row>
    <row r="4" spans="1:6" x14ac:dyDescent="0.25">
      <c r="A4" s="45" t="s">
        <v>146</v>
      </c>
      <c r="B4" s="18" t="s">
        <v>154</v>
      </c>
      <c r="C4" s="19">
        <v>5</v>
      </c>
      <c r="D4" s="73"/>
      <c r="E4" s="4">
        <f t="shared" si="0"/>
        <v>0</v>
      </c>
      <c r="F4" s="42">
        <f t="shared" si="1"/>
        <v>0</v>
      </c>
    </row>
    <row r="5" spans="1:6" ht="30" x14ac:dyDescent="0.25">
      <c r="A5" s="45" t="s">
        <v>147</v>
      </c>
      <c r="B5" s="18" t="s">
        <v>155</v>
      </c>
      <c r="C5" s="19">
        <v>1</v>
      </c>
      <c r="D5" s="73"/>
      <c r="E5" s="4">
        <f t="shared" si="0"/>
        <v>0</v>
      </c>
      <c r="F5" s="42">
        <f t="shared" si="1"/>
        <v>0</v>
      </c>
    </row>
    <row r="6" spans="1:6" ht="45" x14ac:dyDescent="0.25">
      <c r="A6" s="45" t="s">
        <v>59</v>
      </c>
      <c r="B6" s="18" t="s">
        <v>156</v>
      </c>
      <c r="C6" s="19">
        <v>1</v>
      </c>
      <c r="D6" s="73"/>
      <c r="E6" s="4">
        <f t="shared" si="0"/>
        <v>0</v>
      </c>
      <c r="F6" s="42">
        <f t="shared" si="1"/>
        <v>0</v>
      </c>
    </row>
    <row r="7" spans="1:6" ht="30" x14ac:dyDescent="0.25">
      <c r="A7" s="45" t="s">
        <v>148</v>
      </c>
      <c r="B7" s="18" t="s">
        <v>157</v>
      </c>
      <c r="C7" s="19">
        <v>1</v>
      </c>
      <c r="D7" s="73"/>
      <c r="E7" s="4">
        <f t="shared" si="0"/>
        <v>0</v>
      </c>
      <c r="F7" s="42">
        <f t="shared" si="1"/>
        <v>0</v>
      </c>
    </row>
    <row r="8" spans="1:6" ht="45" x14ac:dyDescent="0.25">
      <c r="A8" s="45" t="s">
        <v>149</v>
      </c>
      <c r="B8" s="18" t="s">
        <v>158</v>
      </c>
      <c r="C8" s="19">
        <v>10</v>
      </c>
      <c r="D8" s="73"/>
      <c r="E8" s="4">
        <f t="shared" si="0"/>
        <v>0</v>
      </c>
      <c r="F8" s="42">
        <f t="shared" si="1"/>
        <v>0</v>
      </c>
    </row>
    <row r="9" spans="1:6" ht="30" x14ac:dyDescent="0.25">
      <c r="A9" s="45" t="s">
        <v>150</v>
      </c>
      <c r="B9" s="18" t="s">
        <v>159</v>
      </c>
      <c r="C9" s="19">
        <v>30</v>
      </c>
      <c r="D9" s="73"/>
      <c r="E9" s="4">
        <f t="shared" si="0"/>
        <v>0</v>
      </c>
      <c r="F9" s="42">
        <f t="shared" si="1"/>
        <v>0</v>
      </c>
    </row>
    <row r="10" spans="1:6" ht="30" x14ac:dyDescent="0.25">
      <c r="A10" s="45" t="s">
        <v>151</v>
      </c>
      <c r="B10" s="18" t="s">
        <v>162</v>
      </c>
      <c r="C10" s="19">
        <v>1</v>
      </c>
      <c r="D10" s="73"/>
      <c r="E10" s="4">
        <f t="shared" si="0"/>
        <v>0</v>
      </c>
      <c r="F10" s="42">
        <f t="shared" si="1"/>
        <v>0</v>
      </c>
    </row>
    <row r="11" spans="1:6" ht="45" x14ac:dyDescent="0.25">
      <c r="A11" s="18" t="s">
        <v>163</v>
      </c>
      <c r="B11" s="18" t="s">
        <v>164</v>
      </c>
      <c r="C11" s="19">
        <v>1</v>
      </c>
      <c r="D11" s="73"/>
      <c r="E11" s="4">
        <f t="shared" si="0"/>
        <v>0</v>
      </c>
      <c r="F11" s="42">
        <f t="shared" si="1"/>
        <v>0</v>
      </c>
    </row>
    <row r="12" spans="1:6" ht="120" x14ac:dyDescent="0.25">
      <c r="A12" s="45" t="s">
        <v>165</v>
      </c>
      <c r="B12" s="18" t="s">
        <v>166</v>
      </c>
      <c r="C12" s="19">
        <v>1</v>
      </c>
      <c r="D12" s="73"/>
      <c r="E12" s="4">
        <f t="shared" si="0"/>
        <v>0</v>
      </c>
      <c r="F12" s="42">
        <f t="shared" si="1"/>
        <v>0</v>
      </c>
    </row>
    <row r="13" spans="1:6" ht="45" x14ac:dyDescent="0.25">
      <c r="A13" s="45" t="s">
        <v>160</v>
      </c>
      <c r="B13" s="18" t="s">
        <v>168</v>
      </c>
      <c r="C13" s="19">
        <v>1</v>
      </c>
      <c r="D13" s="73"/>
      <c r="E13" s="4">
        <f t="shared" si="0"/>
        <v>0</v>
      </c>
      <c r="F13" s="42">
        <f t="shared" si="1"/>
        <v>0</v>
      </c>
    </row>
    <row r="14" spans="1:6" ht="105" x14ac:dyDescent="0.25">
      <c r="A14" s="45" t="s">
        <v>161</v>
      </c>
      <c r="B14" s="18" t="s">
        <v>169</v>
      </c>
      <c r="C14" s="19">
        <v>1</v>
      </c>
      <c r="D14" s="73"/>
      <c r="E14" s="4">
        <f t="shared" si="0"/>
        <v>0</v>
      </c>
      <c r="F14" s="42">
        <f t="shared" si="1"/>
        <v>0</v>
      </c>
    </row>
    <row r="15" spans="1:6" ht="75" x14ac:dyDescent="0.25">
      <c r="A15" s="45" t="s">
        <v>60</v>
      </c>
      <c r="B15" s="18" t="s">
        <v>170</v>
      </c>
      <c r="C15" s="19">
        <v>1</v>
      </c>
      <c r="D15" s="73"/>
      <c r="E15" s="4">
        <f t="shared" si="0"/>
        <v>0</v>
      </c>
      <c r="F15" s="42">
        <f t="shared" si="1"/>
        <v>0</v>
      </c>
    </row>
    <row r="16" spans="1:6" ht="105" x14ac:dyDescent="0.25">
      <c r="A16" s="18" t="s">
        <v>61</v>
      </c>
      <c r="B16" s="18" t="s">
        <v>171</v>
      </c>
      <c r="C16" s="19">
        <v>1</v>
      </c>
      <c r="D16" s="73"/>
      <c r="E16" s="4">
        <f t="shared" si="0"/>
        <v>0</v>
      </c>
      <c r="F16" s="42">
        <f t="shared" si="1"/>
        <v>0</v>
      </c>
    </row>
    <row r="17" spans="1:6" ht="105" x14ac:dyDescent="0.25">
      <c r="A17" s="45" t="s">
        <v>172</v>
      </c>
      <c r="B17" s="18" t="s">
        <v>173</v>
      </c>
      <c r="C17" s="19">
        <v>1</v>
      </c>
      <c r="D17" s="73"/>
      <c r="E17" s="4">
        <f t="shared" si="0"/>
        <v>0</v>
      </c>
      <c r="F17" s="42">
        <f t="shared" si="1"/>
        <v>0</v>
      </c>
    </row>
    <row r="18" spans="1:6" ht="30" x14ac:dyDescent="0.25">
      <c r="A18" s="45" t="s">
        <v>174</v>
      </c>
      <c r="B18" s="18" t="s">
        <v>175</v>
      </c>
      <c r="C18" s="19">
        <v>1</v>
      </c>
      <c r="D18" s="73"/>
      <c r="E18" s="4">
        <f t="shared" si="0"/>
        <v>0</v>
      </c>
      <c r="F18" s="42">
        <f t="shared" si="1"/>
        <v>0</v>
      </c>
    </row>
    <row r="19" spans="1:6" ht="30" x14ac:dyDescent="0.25">
      <c r="A19" s="45" t="s">
        <v>62</v>
      </c>
      <c r="B19" s="18" t="s">
        <v>247</v>
      </c>
      <c r="C19" s="19">
        <v>2</v>
      </c>
      <c r="D19" s="73"/>
      <c r="E19" s="4">
        <f t="shared" si="0"/>
        <v>0</v>
      </c>
      <c r="F19" s="42">
        <f t="shared" si="1"/>
        <v>0</v>
      </c>
    </row>
    <row r="20" spans="1:6" ht="75" x14ac:dyDescent="0.25">
      <c r="A20" s="18" t="s">
        <v>63</v>
      </c>
      <c r="B20" s="18" t="s">
        <v>176</v>
      </c>
      <c r="C20" s="19">
        <v>1</v>
      </c>
      <c r="D20" s="73"/>
      <c r="E20" s="4">
        <f t="shared" si="0"/>
        <v>0</v>
      </c>
      <c r="F20" s="42">
        <f t="shared" si="1"/>
        <v>0</v>
      </c>
    </row>
    <row r="21" spans="1:6" ht="120" x14ac:dyDescent="0.25">
      <c r="A21" s="45" t="s">
        <v>167</v>
      </c>
      <c r="B21" s="18" t="s">
        <v>177</v>
      </c>
      <c r="C21" s="19">
        <v>1</v>
      </c>
      <c r="D21" s="73"/>
      <c r="E21" s="4">
        <f t="shared" si="0"/>
        <v>0</v>
      </c>
      <c r="F21" s="42">
        <f t="shared" si="1"/>
        <v>0</v>
      </c>
    </row>
    <row r="22" spans="1:6" ht="195" x14ac:dyDescent="0.25">
      <c r="A22" s="45" t="s">
        <v>178</v>
      </c>
      <c r="B22" s="18" t="s">
        <v>179</v>
      </c>
      <c r="C22" s="19">
        <v>10</v>
      </c>
      <c r="D22" s="73"/>
      <c r="E22" s="4">
        <f t="shared" si="0"/>
        <v>0</v>
      </c>
      <c r="F22" s="42">
        <f t="shared" si="1"/>
        <v>0</v>
      </c>
    </row>
    <row r="23" spans="1:6" ht="90" x14ac:dyDescent="0.25">
      <c r="A23" s="45" t="s">
        <v>180</v>
      </c>
      <c r="B23" s="18" t="s">
        <v>232</v>
      </c>
      <c r="C23" s="19">
        <v>10</v>
      </c>
      <c r="D23" s="73"/>
      <c r="E23" s="4">
        <f t="shared" si="0"/>
        <v>0</v>
      </c>
      <c r="F23" s="42">
        <f t="shared" si="1"/>
        <v>0</v>
      </c>
    </row>
    <row r="24" spans="1:6" ht="45" x14ac:dyDescent="0.25">
      <c r="A24" s="45" t="s">
        <v>64</v>
      </c>
      <c r="B24" s="18" t="s">
        <v>181</v>
      </c>
      <c r="C24" s="19">
        <v>3</v>
      </c>
      <c r="D24" s="73"/>
      <c r="E24" s="4">
        <f t="shared" si="0"/>
        <v>0</v>
      </c>
      <c r="F24" s="42">
        <f t="shared" si="1"/>
        <v>0</v>
      </c>
    </row>
    <row r="25" spans="1:6" x14ac:dyDescent="0.25">
      <c r="A25" s="45" t="s">
        <v>65</v>
      </c>
      <c r="B25" s="18"/>
      <c r="C25" s="19">
        <v>6</v>
      </c>
      <c r="D25" s="73"/>
      <c r="E25" s="4">
        <f t="shared" si="0"/>
        <v>0</v>
      </c>
      <c r="F25" s="42">
        <f t="shared" si="1"/>
        <v>0</v>
      </c>
    </row>
    <row r="26" spans="1:6" ht="30" x14ac:dyDescent="0.25">
      <c r="A26" s="45" t="s">
        <v>66</v>
      </c>
      <c r="B26" s="18" t="s">
        <v>182</v>
      </c>
      <c r="C26" s="19">
        <v>5</v>
      </c>
      <c r="D26" s="73"/>
      <c r="E26" s="4">
        <f t="shared" si="0"/>
        <v>0</v>
      </c>
      <c r="F26" s="42">
        <f t="shared" si="1"/>
        <v>0</v>
      </c>
    </row>
    <row r="27" spans="1:6" ht="409.5" x14ac:dyDescent="0.25">
      <c r="A27" s="18" t="s">
        <v>183</v>
      </c>
      <c r="B27" s="18" t="s">
        <v>184</v>
      </c>
      <c r="C27" s="19">
        <v>1</v>
      </c>
      <c r="D27" s="73"/>
      <c r="E27" s="4">
        <f t="shared" si="0"/>
        <v>0</v>
      </c>
      <c r="F27" s="42">
        <f t="shared" si="1"/>
        <v>0</v>
      </c>
    </row>
    <row r="28" spans="1:6" ht="360" x14ac:dyDescent="0.25">
      <c r="A28" s="45" t="s">
        <v>67</v>
      </c>
      <c r="B28" s="18" t="s">
        <v>185</v>
      </c>
      <c r="C28" s="19">
        <v>1</v>
      </c>
      <c r="D28" s="73"/>
      <c r="E28" s="4">
        <f t="shared" si="0"/>
        <v>0</v>
      </c>
      <c r="F28" s="42">
        <f t="shared" si="1"/>
        <v>0</v>
      </c>
    </row>
    <row r="29" spans="1:6" ht="135" x14ac:dyDescent="0.25">
      <c r="A29" s="18" t="s">
        <v>186</v>
      </c>
      <c r="B29" s="18" t="s">
        <v>187</v>
      </c>
      <c r="C29" s="19">
        <v>1</v>
      </c>
      <c r="D29" s="73"/>
      <c r="E29" s="4">
        <f t="shared" si="0"/>
        <v>0</v>
      </c>
      <c r="F29" s="42">
        <f t="shared" si="1"/>
        <v>0</v>
      </c>
    </row>
    <row r="30" spans="1:6" ht="75" x14ac:dyDescent="0.25">
      <c r="A30" s="18" t="s">
        <v>188</v>
      </c>
      <c r="B30" s="18" t="s">
        <v>189</v>
      </c>
      <c r="C30" s="19">
        <v>1</v>
      </c>
      <c r="D30" s="73"/>
      <c r="E30" s="4">
        <f t="shared" si="0"/>
        <v>0</v>
      </c>
      <c r="F30" s="42">
        <f t="shared" si="1"/>
        <v>0</v>
      </c>
    </row>
    <row r="31" spans="1:6" ht="105" x14ac:dyDescent="0.25">
      <c r="A31" s="45" t="s">
        <v>190</v>
      </c>
      <c r="B31" s="18" t="s">
        <v>191</v>
      </c>
      <c r="C31" s="19">
        <v>1</v>
      </c>
      <c r="D31" s="73"/>
      <c r="E31" s="4">
        <f t="shared" si="0"/>
        <v>0</v>
      </c>
      <c r="F31" s="42">
        <f t="shared" si="1"/>
        <v>0</v>
      </c>
    </row>
    <row r="32" spans="1:6" x14ac:dyDescent="0.25">
      <c r="A32" s="45" t="s">
        <v>192</v>
      </c>
      <c r="B32" s="18" t="s">
        <v>195</v>
      </c>
      <c r="C32" s="19">
        <v>1</v>
      </c>
      <c r="D32" s="73"/>
      <c r="E32" s="4">
        <f t="shared" si="0"/>
        <v>0</v>
      </c>
      <c r="F32" s="42">
        <f t="shared" si="1"/>
        <v>0</v>
      </c>
    </row>
    <row r="33" spans="1:6" ht="135" x14ac:dyDescent="0.25">
      <c r="A33" s="18" t="s">
        <v>68</v>
      </c>
      <c r="B33" s="18" t="s">
        <v>196</v>
      </c>
      <c r="C33" s="19">
        <v>1</v>
      </c>
      <c r="D33" s="73"/>
      <c r="E33" s="4">
        <f t="shared" si="0"/>
        <v>0</v>
      </c>
      <c r="F33" s="42">
        <f t="shared" si="1"/>
        <v>0</v>
      </c>
    </row>
    <row r="34" spans="1:6" ht="60" x14ac:dyDescent="0.25">
      <c r="A34" s="18" t="s">
        <v>193</v>
      </c>
      <c r="B34" s="18" t="s">
        <v>197</v>
      </c>
      <c r="C34" s="19">
        <v>2</v>
      </c>
      <c r="D34" s="73"/>
      <c r="E34" s="4">
        <f t="shared" si="0"/>
        <v>0</v>
      </c>
      <c r="F34" s="42">
        <f t="shared" si="1"/>
        <v>0</v>
      </c>
    </row>
    <row r="35" spans="1:6" ht="150" x14ac:dyDescent="0.25">
      <c r="A35" s="45" t="s">
        <v>194</v>
      </c>
      <c r="B35" s="18" t="s">
        <v>198</v>
      </c>
      <c r="C35" s="19">
        <v>10</v>
      </c>
      <c r="D35" s="73"/>
      <c r="E35" s="4">
        <f t="shared" si="0"/>
        <v>0</v>
      </c>
      <c r="F35" s="42">
        <f t="shared" si="1"/>
        <v>0</v>
      </c>
    </row>
    <row r="36" spans="1:6" x14ac:dyDescent="0.25">
      <c r="A36" s="49" t="s">
        <v>234</v>
      </c>
      <c r="B36" s="49" t="s">
        <v>233</v>
      </c>
      <c r="C36" s="48">
        <v>40</v>
      </c>
      <c r="D36" s="73"/>
      <c r="E36" s="4">
        <f t="shared" si="0"/>
        <v>0</v>
      </c>
      <c r="F36" s="42">
        <f t="shared" si="1"/>
        <v>0</v>
      </c>
    </row>
    <row r="37" spans="1:6" x14ac:dyDescent="0.25">
      <c r="A37" s="49" t="s">
        <v>237</v>
      </c>
      <c r="B37" s="49" t="s">
        <v>233</v>
      </c>
      <c r="C37" s="48">
        <v>40</v>
      </c>
      <c r="D37" s="73"/>
      <c r="E37" s="4">
        <f t="shared" si="0"/>
        <v>0</v>
      </c>
      <c r="F37" s="42">
        <f t="shared" si="1"/>
        <v>0</v>
      </c>
    </row>
    <row r="38" spans="1:6" x14ac:dyDescent="0.25">
      <c r="A38" s="49" t="s">
        <v>236</v>
      </c>
      <c r="B38" s="49" t="s">
        <v>233</v>
      </c>
      <c r="C38" s="48">
        <v>40</v>
      </c>
      <c r="D38" s="73"/>
      <c r="E38" s="4">
        <f t="shared" si="0"/>
        <v>0</v>
      </c>
      <c r="F38" s="42">
        <f t="shared" si="1"/>
        <v>0</v>
      </c>
    </row>
    <row r="39" spans="1:6" x14ac:dyDescent="0.25">
      <c r="A39" s="49" t="s">
        <v>235</v>
      </c>
      <c r="B39" s="49" t="s">
        <v>233</v>
      </c>
      <c r="C39" s="48">
        <v>40</v>
      </c>
      <c r="D39" s="73"/>
      <c r="E39" s="4">
        <f t="shared" si="0"/>
        <v>0</v>
      </c>
      <c r="F39" s="42">
        <f t="shared" si="1"/>
        <v>0</v>
      </c>
    </row>
    <row r="40" spans="1:6" ht="180" x14ac:dyDescent="0.25">
      <c r="A40" s="45" t="s">
        <v>201</v>
      </c>
      <c r="B40" s="18" t="s">
        <v>202</v>
      </c>
      <c r="C40" s="19">
        <v>1</v>
      </c>
      <c r="D40" s="73"/>
      <c r="E40" s="4">
        <f t="shared" si="0"/>
        <v>0</v>
      </c>
      <c r="F40" s="42">
        <f t="shared" si="1"/>
        <v>0</v>
      </c>
    </row>
    <row r="41" spans="1:6" ht="150" x14ac:dyDescent="0.25">
      <c r="A41" s="18" t="s">
        <v>199</v>
      </c>
      <c r="B41" s="18" t="s">
        <v>200</v>
      </c>
      <c r="C41" s="19">
        <v>1</v>
      </c>
      <c r="D41" s="73"/>
      <c r="E41" s="4">
        <f t="shared" si="0"/>
        <v>0</v>
      </c>
      <c r="F41" s="42">
        <f t="shared" si="1"/>
        <v>0</v>
      </c>
    </row>
    <row r="42" spans="1:6" ht="270" x14ac:dyDescent="0.25">
      <c r="A42" s="45" t="s">
        <v>203</v>
      </c>
      <c r="B42" s="18" t="s">
        <v>204</v>
      </c>
      <c r="C42" s="19">
        <v>1</v>
      </c>
      <c r="D42" s="73"/>
      <c r="E42" s="4">
        <f t="shared" si="0"/>
        <v>0</v>
      </c>
      <c r="F42" s="42">
        <f t="shared" si="1"/>
        <v>0</v>
      </c>
    </row>
    <row r="43" spans="1:6" ht="165" x14ac:dyDescent="0.25">
      <c r="A43" s="18" t="s">
        <v>205</v>
      </c>
      <c r="B43" s="18" t="s">
        <v>206</v>
      </c>
      <c r="C43" s="19">
        <v>1</v>
      </c>
      <c r="D43" s="73"/>
      <c r="E43" s="4">
        <f t="shared" si="0"/>
        <v>0</v>
      </c>
      <c r="F43" s="42">
        <f t="shared" si="1"/>
        <v>0</v>
      </c>
    </row>
    <row r="44" spans="1:6" ht="90" x14ac:dyDescent="0.25">
      <c r="A44" s="18" t="s">
        <v>207</v>
      </c>
      <c r="B44" s="18" t="s">
        <v>208</v>
      </c>
      <c r="C44" s="19">
        <v>1</v>
      </c>
      <c r="D44" s="73"/>
      <c r="E44" s="4">
        <f t="shared" si="0"/>
        <v>0</v>
      </c>
      <c r="F44" s="42">
        <f t="shared" si="1"/>
        <v>0</v>
      </c>
    </row>
    <row r="45" spans="1:6" ht="45" x14ac:dyDescent="0.25">
      <c r="A45" s="18" t="s">
        <v>209</v>
      </c>
      <c r="B45" s="18" t="s">
        <v>210</v>
      </c>
      <c r="C45" s="19">
        <v>1</v>
      </c>
      <c r="D45" s="73"/>
      <c r="E45" s="4">
        <f t="shared" si="0"/>
        <v>0</v>
      </c>
      <c r="F45" s="42">
        <f t="shared" si="1"/>
        <v>0</v>
      </c>
    </row>
    <row r="46" spans="1:6" ht="25.5" customHeight="1" x14ac:dyDescent="0.25">
      <c r="A46" s="7" t="s">
        <v>69</v>
      </c>
      <c r="B46" s="7"/>
      <c r="C46" s="66"/>
      <c r="D46" s="7"/>
      <c r="E46" s="7"/>
      <c r="F46" s="72">
        <f>SUM(F2:F45)</f>
        <v>0</v>
      </c>
    </row>
    <row r="48" spans="1:6" x14ac:dyDescent="0.25">
      <c r="E48" s="5"/>
    </row>
  </sheetData>
  <pageMargins left="0.7" right="0.7" top="0.78740157499999996" bottom="0.78740157499999996"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3732-62C0-4223-B589-749A750D8630}">
  <sheetPr>
    <pageSetUpPr fitToPage="1"/>
  </sheetPr>
  <dimension ref="A1:F13"/>
  <sheetViews>
    <sheetView zoomScaleNormal="100" workbookViewId="0">
      <selection activeCell="D2" sqref="D2"/>
    </sheetView>
  </sheetViews>
  <sheetFormatPr defaultRowHeight="15" x14ac:dyDescent="0.25"/>
  <cols>
    <col min="1" max="1" width="31.85546875" customWidth="1"/>
    <col min="2" max="2" width="41.7109375" customWidth="1"/>
    <col min="3" max="3" width="6.5703125" style="11" customWidth="1"/>
    <col min="4" max="6" width="32.42578125" customWidth="1"/>
  </cols>
  <sheetData>
    <row r="1" spans="1:6" x14ac:dyDescent="0.25">
      <c r="A1" s="64" t="s">
        <v>70</v>
      </c>
      <c r="B1" s="65" t="s">
        <v>88</v>
      </c>
      <c r="C1" s="91" t="s">
        <v>79</v>
      </c>
      <c r="D1" s="65" t="s">
        <v>218</v>
      </c>
      <c r="E1" s="65" t="s">
        <v>215</v>
      </c>
      <c r="F1" s="65" t="s">
        <v>219</v>
      </c>
    </row>
    <row r="2" spans="1:6" ht="105" x14ac:dyDescent="0.25">
      <c r="A2" s="3" t="s">
        <v>78</v>
      </c>
      <c r="B2" s="18" t="s">
        <v>239</v>
      </c>
      <c r="C2" s="19">
        <v>1</v>
      </c>
      <c r="D2" s="73"/>
      <c r="E2" s="1">
        <f>D2*C2</f>
        <v>0</v>
      </c>
      <c r="F2" s="13">
        <f>E2*1.21</f>
        <v>0</v>
      </c>
    </row>
    <row r="3" spans="1:6" ht="105" x14ac:dyDescent="0.25">
      <c r="A3" s="3" t="s">
        <v>71</v>
      </c>
      <c r="B3" s="18" t="s">
        <v>240</v>
      </c>
      <c r="C3" s="19">
        <v>1</v>
      </c>
      <c r="D3" s="73"/>
      <c r="E3" s="1">
        <f t="shared" ref="E3:E8" si="0">D3*C3</f>
        <v>0</v>
      </c>
      <c r="F3" s="13">
        <f t="shared" ref="F3:F8" si="1">E3*1.21</f>
        <v>0</v>
      </c>
    </row>
    <row r="4" spans="1:6" ht="135" x14ac:dyDescent="0.25">
      <c r="A4" s="3" t="s">
        <v>72</v>
      </c>
      <c r="B4" s="18" t="s">
        <v>241</v>
      </c>
      <c r="C4" s="19">
        <v>1</v>
      </c>
      <c r="D4" s="73"/>
      <c r="E4" s="1">
        <f t="shared" si="0"/>
        <v>0</v>
      </c>
      <c r="F4" s="13">
        <f t="shared" si="1"/>
        <v>0</v>
      </c>
    </row>
    <row r="5" spans="1:6" ht="240" x14ac:dyDescent="0.25">
      <c r="A5" s="3" t="s">
        <v>73</v>
      </c>
      <c r="B5" s="18" t="s">
        <v>242</v>
      </c>
      <c r="C5" s="19">
        <v>4</v>
      </c>
      <c r="D5" s="73"/>
      <c r="E5" s="1">
        <f t="shared" si="0"/>
        <v>0</v>
      </c>
      <c r="F5" s="13">
        <f t="shared" si="1"/>
        <v>0</v>
      </c>
    </row>
    <row r="6" spans="1:6" ht="345" x14ac:dyDescent="0.25">
      <c r="A6" s="3" t="s">
        <v>74</v>
      </c>
      <c r="B6" s="18" t="s">
        <v>243</v>
      </c>
      <c r="C6" s="19">
        <v>2</v>
      </c>
      <c r="D6" s="73"/>
      <c r="E6" s="1">
        <f t="shared" si="0"/>
        <v>0</v>
      </c>
      <c r="F6" s="13">
        <f t="shared" si="1"/>
        <v>0</v>
      </c>
    </row>
    <row r="7" spans="1:6" ht="210" x14ac:dyDescent="0.25">
      <c r="A7" s="3" t="s">
        <v>75</v>
      </c>
      <c r="B7" s="18" t="s">
        <v>244</v>
      </c>
      <c r="C7" s="19">
        <v>2</v>
      </c>
      <c r="D7" s="73"/>
      <c r="E7" s="1">
        <f t="shared" si="0"/>
        <v>0</v>
      </c>
      <c r="F7" s="13">
        <f t="shared" si="1"/>
        <v>0</v>
      </c>
    </row>
    <row r="8" spans="1:6" x14ac:dyDescent="0.25">
      <c r="A8" s="3" t="s">
        <v>76</v>
      </c>
      <c r="B8" s="22" t="s">
        <v>238</v>
      </c>
      <c r="C8" s="10">
        <v>2</v>
      </c>
      <c r="D8" s="73"/>
      <c r="E8" s="1">
        <f t="shared" si="0"/>
        <v>0</v>
      </c>
      <c r="F8" s="13">
        <f t="shared" si="1"/>
        <v>0</v>
      </c>
    </row>
    <row r="9" spans="1:6" ht="15.75" x14ac:dyDescent="0.25">
      <c r="A9" s="87" t="s">
        <v>231</v>
      </c>
      <c r="B9" s="8"/>
      <c r="C9" s="91"/>
      <c r="D9" s="8"/>
      <c r="E9" s="8"/>
      <c r="F9" s="74">
        <f>SUM(F2:F8)</f>
        <v>0</v>
      </c>
    </row>
    <row r="11" spans="1:6" x14ac:dyDescent="0.25">
      <c r="C11" s="101"/>
      <c r="D11" s="5"/>
    </row>
    <row r="12" spans="1:6" x14ac:dyDescent="0.25">
      <c r="A12" s="2"/>
      <c r="B12" s="2"/>
    </row>
    <row r="13" spans="1:6" x14ac:dyDescent="0.25">
      <c r="A13" s="15"/>
      <c r="B13" s="40"/>
      <c r="C13" s="40"/>
      <c r="D13" s="40"/>
    </row>
  </sheetData>
  <pageMargins left="0.7" right="0.7" top="0.78740157499999996" bottom="0.78740157499999996" header="0.3" footer="0.3"/>
  <pageSetup paperSize="9"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8A0F-6B7A-4731-9A26-E903E137C561}">
  <sheetPr>
    <pageSetUpPr fitToPage="1"/>
  </sheetPr>
  <dimension ref="A1:F13"/>
  <sheetViews>
    <sheetView zoomScale="90" zoomScaleNormal="90" workbookViewId="0">
      <selection activeCell="E16" sqref="E16"/>
    </sheetView>
  </sheetViews>
  <sheetFormatPr defaultRowHeight="15" x14ac:dyDescent="0.25"/>
  <cols>
    <col min="1" max="1" width="48.42578125" customWidth="1"/>
    <col min="2" max="2" width="36.85546875" style="98" customWidth="1"/>
    <col min="3" max="3" width="6.5703125" style="11" customWidth="1"/>
    <col min="4" max="6" width="32.42578125" customWidth="1"/>
  </cols>
  <sheetData>
    <row r="1" spans="1:6" x14ac:dyDescent="0.25">
      <c r="A1" s="87" t="s">
        <v>77</v>
      </c>
      <c r="B1" s="94" t="s">
        <v>88</v>
      </c>
      <c r="C1" s="91" t="s">
        <v>79</v>
      </c>
      <c r="D1" s="91" t="s">
        <v>218</v>
      </c>
      <c r="E1" s="91" t="s">
        <v>215</v>
      </c>
      <c r="F1" s="91" t="s">
        <v>219</v>
      </c>
    </row>
    <row r="2" spans="1:6" ht="30" x14ac:dyDescent="0.25">
      <c r="A2" s="79" t="s">
        <v>220</v>
      </c>
      <c r="B2" s="95" t="s">
        <v>80</v>
      </c>
      <c r="C2" s="81">
        <v>30</v>
      </c>
      <c r="D2" s="77"/>
      <c r="E2" s="85">
        <f>D2*C2</f>
        <v>0</v>
      </c>
      <c r="F2" s="78">
        <f>E2*1.21</f>
        <v>0</v>
      </c>
    </row>
    <row r="3" spans="1:6" x14ac:dyDescent="0.25">
      <c r="A3" s="79" t="s">
        <v>221</v>
      </c>
      <c r="B3" s="89" t="s">
        <v>81</v>
      </c>
      <c r="C3" s="80">
        <v>30</v>
      </c>
      <c r="D3" s="76"/>
      <c r="E3" s="85">
        <f t="shared" ref="E3:E12" si="0">D3*C3</f>
        <v>0</v>
      </c>
      <c r="F3" s="88">
        <f t="shared" ref="F3:F12" si="1">E3*1.21</f>
        <v>0</v>
      </c>
    </row>
    <row r="4" spans="1:6" x14ac:dyDescent="0.25">
      <c r="A4" s="79" t="s">
        <v>222</v>
      </c>
      <c r="B4" s="89" t="s">
        <v>82</v>
      </c>
      <c r="C4" s="80">
        <v>30</v>
      </c>
      <c r="D4" s="76"/>
      <c r="E4" s="85">
        <f t="shared" si="0"/>
        <v>0</v>
      </c>
      <c r="F4" s="88">
        <f t="shared" si="1"/>
        <v>0</v>
      </c>
    </row>
    <row r="5" spans="1:6" ht="30" x14ac:dyDescent="0.25">
      <c r="A5" s="79" t="s">
        <v>223</v>
      </c>
      <c r="B5" s="89" t="s">
        <v>83</v>
      </c>
      <c r="C5" s="80">
        <v>5</v>
      </c>
      <c r="D5" s="76"/>
      <c r="E5" s="85">
        <f t="shared" si="0"/>
        <v>0</v>
      </c>
      <c r="F5" s="88">
        <f t="shared" si="1"/>
        <v>0</v>
      </c>
    </row>
    <row r="6" spans="1:6" x14ac:dyDescent="0.25">
      <c r="A6" s="79" t="s">
        <v>224</v>
      </c>
      <c r="B6" s="89" t="s">
        <v>84</v>
      </c>
      <c r="C6" s="80">
        <v>2</v>
      </c>
      <c r="D6" s="76"/>
      <c r="E6" s="85">
        <f t="shared" si="0"/>
        <v>0</v>
      </c>
      <c r="F6" s="88">
        <f t="shared" si="1"/>
        <v>0</v>
      </c>
    </row>
    <row r="7" spans="1:6" x14ac:dyDescent="0.25">
      <c r="A7" s="79" t="s">
        <v>225</v>
      </c>
      <c r="B7" s="96"/>
      <c r="C7" s="80">
        <v>2</v>
      </c>
      <c r="D7" s="76"/>
      <c r="E7" s="85">
        <f t="shared" si="0"/>
        <v>0</v>
      </c>
      <c r="F7" s="88">
        <f t="shared" si="1"/>
        <v>0</v>
      </c>
    </row>
    <row r="8" spans="1:6" ht="165" x14ac:dyDescent="0.25">
      <c r="A8" s="79" t="s">
        <v>226</v>
      </c>
      <c r="B8" s="96" t="s">
        <v>245</v>
      </c>
      <c r="C8" s="80">
        <v>4</v>
      </c>
      <c r="D8" s="76"/>
      <c r="E8" s="85">
        <f t="shared" si="0"/>
        <v>0</v>
      </c>
      <c r="F8" s="88">
        <f t="shared" si="1"/>
        <v>0</v>
      </c>
    </row>
    <row r="9" spans="1:6" x14ac:dyDescent="0.25">
      <c r="A9" s="79" t="s">
        <v>227</v>
      </c>
      <c r="B9" s="84" t="s">
        <v>87</v>
      </c>
      <c r="C9" s="80">
        <v>2</v>
      </c>
      <c r="D9" s="76"/>
      <c r="E9" s="85">
        <f t="shared" si="0"/>
        <v>0</v>
      </c>
      <c r="F9" s="88">
        <f t="shared" si="1"/>
        <v>0</v>
      </c>
    </row>
    <row r="10" spans="1:6" ht="60" x14ac:dyDescent="0.25">
      <c r="A10" s="79" t="s">
        <v>228</v>
      </c>
      <c r="B10" s="84" t="s">
        <v>85</v>
      </c>
      <c r="C10" s="80">
        <v>2</v>
      </c>
      <c r="D10" s="76"/>
      <c r="E10" s="85">
        <f t="shared" si="0"/>
        <v>0</v>
      </c>
      <c r="F10" s="88">
        <f t="shared" si="1"/>
        <v>0</v>
      </c>
    </row>
    <row r="11" spans="1:6" ht="150" x14ac:dyDescent="0.25">
      <c r="A11" s="79" t="s">
        <v>229</v>
      </c>
      <c r="B11" s="90" t="s">
        <v>86</v>
      </c>
      <c r="C11" s="82">
        <v>2</v>
      </c>
      <c r="D11" s="75"/>
      <c r="E11" s="85">
        <f t="shared" si="0"/>
        <v>0</v>
      </c>
      <c r="F11" s="88">
        <f t="shared" si="1"/>
        <v>0</v>
      </c>
    </row>
    <row r="12" spans="1:6" ht="150" x14ac:dyDescent="0.25">
      <c r="A12" s="79" t="s">
        <v>230</v>
      </c>
      <c r="B12" s="96" t="s">
        <v>246</v>
      </c>
      <c r="C12" s="83">
        <v>2</v>
      </c>
      <c r="D12" s="86"/>
      <c r="E12" s="85">
        <f t="shared" si="0"/>
        <v>0</v>
      </c>
      <c r="F12" s="88">
        <f t="shared" si="1"/>
        <v>0</v>
      </c>
    </row>
    <row r="13" spans="1:6" ht="15.75" x14ac:dyDescent="0.25">
      <c r="A13" s="87" t="s">
        <v>231</v>
      </c>
      <c r="B13" s="97"/>
      <c r="C13" s="66"/>
      <c r="D13" s="92"/>
      <c r="E13" s="92"/>
      <c r="F13" s="93">
        <f>SUM(F2:F12)</f>
        <v>0</v>
      </c>
    </row>
  </sheetData>
  <pageMargins left="0.7" right="0.7" top="0.78740157499999996" bottom="0.78740157499999996"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Rekapitulace</vt:lpstr>
      <vt:lpstr>Odborná učebna jazyků 1</vt:lpstr>
      <vt:lpstr>Odborná učebna jazyků 2</vt:lpstr>
      <vt:lpstr>Odborná učebna přírodních věd</vt:lpstr>
      <vt:lpstr>Odborná učebna matematiky a fyz</vt:lpstr>
      <vt:lpstr>Speciální učebna pro řemeslné o</vt:lpstr>
      <vt:lpstr>Učebna vaření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Cindr</dc:creator>
  <cp:lastModifiedBy>Petr Stejskal</cp:lastModifiedBy>
  <cp:lastPrinted>2021-01-18T06:24:37Z</cp:lastPrinted>
  <dcterms:created xsi:type="dcterms:W3CDTF">2015-06-05T18:19:34Z</dcterms:created>
  <dcterms:modified xsi:type="dcterms:W3CDTF">2021-06-17T10:53:34Z</dcterms:modified>
</cp:coreProperties>
</file>